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mana\Documents\@ seguimiento PAPA 2023\Seguimientos bimestrales\"/>
    </mc:Choice>
  </mc:AlternateContent>
  <xr:revisionPtr revIDLastSave="0" documentId="13_ncr:1_{89A3FD5A-41FB-4401-9F2D-88F8352E0B4E}" xr6:coauthVersionLast="47" xr6:coauthVersionMax="47" xr10:uidLastSave="{00000000-0000-0000-0000-000000000000}"/>
  <bookViews>
    <workbookView xWindow="-120" yWindow="-120" windowWidth="20730" windowHeight="11160" tabRatio="570" xr2:uid="{00000000-000D-0000-FFFF-FFFF00000000}"/>
  </bookViews>
  <sheets>
    <sheet name="SEGUIMIENTO PAPA" sheetId="18" r:id="rId1"/>
  </sheets>
  <definedNames>
    <definedName name="_xlnm._FilterDatabase" localSheetId="0" hidden="1">'SEGUIMIENTO PAPA'!$A$2:$K$1090</definedName>
    <definedName name="_xlnm.Print_Area" localSheetId="0">'SEGUIMIENTO PAPA'!$A$2:$K$901</definedName>
    <definedName name="Z_6F2B8E8E_AF7B_4B03_A355_580BDC908E13_.wvu.Cols" localSheetId="0" hidden="1">'SEGUIMIENTO PAPA'!#REF!,'SEGUIMIENTO PAPA'!#REF!</definedName>
    <definedName name="Z_6F2B8E8E_AF7B_4B03_A355_580BDC908E13_.wvu.FilterData" localSheetId="0" hidden="1">'SEGUIMIENTO PAPA'!$A$2:$K$865</definedName>
    <definedName name="Z_AE7727EF_6512_43FE_8F11_8DF2E240EE16_.wvu.Cols" localSheetId="0" hidden="1">'SEGUIMIENTO PAPA'!#REF!,'SEGUIMIENTO PAPA'!#REF!,'SEGUIMIENTO PAPA'!#REF!</definedName>
    <definedName name="Z_AE7727EF_6512_43FE_8F11_8DF2E240EE16_.wvu.FilterData" localSheetId="0" hidden="1">'SEGUIMIENTO PAPA'!$A$2:$K$865</definedName>
  </definedNames>
  <calcPr calcId="191029"/>
  <customWorkbookViews>
    <customWorkbookView name="Randall Martínez Alpízar - Vista personalizada" guid="{6F2B8E8E-AF7B-4B03-A355-580BDC908E13}" mergeInterval="0" personalView="1" maximized="1" xWindow="-8" yWindow="-8" windowWidth="1936" windowHeight="1056" tabRatio="881" activeSheetId="7"/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7" i="18" l="1"/>
  <c r="H562" i="18"/>
  <c r="G234" i="18"/>
  <c r="H150" i="18"/>
  <c r="H956" i="18" l="1"/>
  <c r="H735" i="18"/>
  <c r="H690" i="18"/>
  <c r="H635" i="18"/>
  <c r="H448" i="18"/>
  <c r="H423" i="18"/>
  <c r="H198" i="18"/>
  <c r="H561" i="18" l="1"/>
  <c r="H796" i="18" l="1"/>
  <c r="H783" i="18"/>
  <c r="H734" i="18"/>
  <c r="H447" i="18" l="1"/>
  <c r="H422" i="18"/>
  <c r="H371" i="18"/>
  <c r="H364" i="18"/>
  <c r="H297" i="18"/>
  <c r="H272" i="18"/>
  <c r="H242" i="18" l="1"/>
  <c r="H127" i="18"/>
  <c r="H93" i="18"/>
  <c r="H1039" i="18" l="1"/>
  <c r="H580" i="18" l="1"/>
</calcChain>
</file>

<file path=xl/sharedStrings.xml><?xml version="1.0" encoding="utf-8"?>
<sst xmlns="http://schemas.openxmlformats.org/spreadsheetml/2006/main" count="7600" uniqueCount="1614">
  <si>
    <t xml:space="preserve"> SUB PARTIDA</t>
  </si>
  <si>
    <t>DESCRIPCIÓN  DEL OBJETO</t>
  </si>
  <si>
    <t>DEPENDENCIA REQUIRENTE</t>
  </si>
  <si>
    <t xml:space="preserve">CANTIDAD </t>
  </si>
  <si>
    <t>COSTO UNITARIO</t>
  </si>
  <si>
    <t>TOTAL APROBADO</t>
  </si>
  <si>
    <t>10102</t>
  </si>
  <si>
    <t>10203</t>
  </si>
  <si>
    <t>10299</t>
  </si>
  <si>
    <t>10301</t>
  </si>
  <si>
    <t>10303</t>
  </si>
  <si>
    <t>10406</t>
  </si>
  <si>
    <t>SERVICIOS GENERALES</t>
  </si>
  <si>
    <t>10499</t>
  </si>
  <si>
    <t>10701</t>
  </si>
  <si>
    <t>10702</t>
  </si>
  <si>
    <t>10801</t>
  </si>
  <si>
    <t>10804</t>
  </si>
  <si>
    <t>10805</t>
  </si>
  <si>
    <t>10806</t>
  </si>
  <si>
    <t>10807</t>
  </si>
  <si>
    <t>10808</t>
  </si>
  <si>
    <t>20101</t>
  </si>
  <si>
    <t>20102</t>
  </si>
  <si>
    <t>20104</t>
  </si>
  <si>
    <t>20303</t>
  </si>
  <si>
    <t>20305</t>
  </si>
  <si>
    <t>20306</t>
  </si>
  <si>
    <t>20399</t>
  </si>
  <si>
    <t>29902</t>
  </si>
  <si>
    <t>29905</t>
  </si>
  <si>
    <t>29907</t>
  </si>
  <si>
    <t>50101</t>
  </si>
  <si>
    <t>50102</t>
  </si>
  <si>
    <t>50103</t>
  </si>
  <si>
    <t>50106</t>
  </si>
  <si>
    <t>50107</t>
  </si>
  <si>
    <t>50199</t>
  </si>
  <si>
    <t>10101</t>
  </si>
  <si>
    <t>10104</t>
  </si>
  <si>
    <t>10204</t>
  </si>
  <si>
    <t>10307</t>
  </si>
  <si>
    <t>10405</t>
  </si>
  <si>
    <t>10601</t>
  </si>
  <si>
    <t>50201</t>
  </si>
  <si>
    <t xml:space="preserve"> CÓDIGO    PAPA</t>
  </si>
  <si>
    <t>DIRECCIÓN EJECUTIVA</t>
  </si>
  <si>
    <t>850-01</t>
  </si>
  <si>
    <t>ACTOS JURÍDICOS</t>
  </si>
  <si>
    <t>OPCIONES Y NATURALIZACIONES</t>
  </si>
  <si>
    <t>CONTRALORÍA DE SERVICIOS</t>
  </si>
  <si>
    <t>RECURSOS HUMANOS</t>
  </si>
  <si>
    <t>ARCHIVO DEL REGISTRO CIVIL</t>
  </si>
  <si>
    <t>INSCRIPCIONES</t>
  </si>
  <si>
    <t>SERVICIOS ODONTOLÓGICOS</t>
  </si>
  <si>
    <t>COMISIÓN  INSTITUCIONAL DE GESTIÓN AMBIENTAL</t>
  </si>
  <si>
    <t>PROVEEDURÍA</t>
  </si>
  <si>
    <t>COORDINACIÓN DE SERVICIOS REGIONALES</t>
  </si>
  <si>
    <t>CONTADURÍA</t>
  </si>
  <si>
    <t>DEPARTAMENTO LEGAL</t>
  </si>
  <si>
    <t>SEGURIDAD INTEGRAL</t>
  </si>
  <si>
    <t>ARCHIVO CENTRAL</t>
  </si>
  <si>
    <t>COMITÉ CENTRAL DE EMERGENCIA</t>
  </si>
  <si>
    <t>DIRECCIÓN GENERAL DEL REGISTRO CIVIL</t>
  </si>
  <si>
    <t>ALQUILER DE ATENAS</t>
  </si>
  <si>
    <t>CARATULAS PARA EXPEDIENTES RENUNCIA NACIONALIDAD</t>
  </si>
  <si>
    <t>CARATULA MATRIMONIO ARCHIVO DEL REGISTRO CIVIL</t>
  </si>
  <si>
    <t>CARATULA EXPEDIENTES CEDULARES ARCHIVO DEL REGISTRO CIVIL</t>
  </si>
  <si>
    <t>CARATULA PARA EXPEDIENTES DE OCURSO</t>
  </si>
  <si>
    <t>10404</t>
  </si>
  <si>
    <t>POLARIZADO DE VIDRIOS</t>
  </si>
  <si>
    <t>MANTENIMIENTO PREVENTIVO Y CORRECTIVO DE LA FLOTILLA VEHICULAR DEL TRIBUNAL SUPREMO DE ELECCIONES</t>
  </si>
  <si>
    <t>10899</t>
  </si>
  <si>
    <t>ACEITE DE MANTENIMIENTO KAVO P/PIEZA DE MANO DE ALTA Y BAJA</t>
  </si>
  <si>
    <t>LIQUIDO PARA FRENOS</t>
  </si>
  <si>
    <t>PENETRANTE WD-40</t>
  </si>
  <si>
    <t>ALCOHOL EN GEL 250ML</t>
  </si>
  <si>
    <t>ANESTESIA AL 2% DE CARBOCAINA EN CARPULES TIPO COOK WAIT, CERTIFICACIONES FDA</t>
  </si>
  <si>
    <t>ANESTESIA AL 3% DE CARBOCAINA EN CARPULES TIPO COOK WAIT, CERTIFICACIONES FDA</t>
  </si>
  <si>
    <t>BLOQUEADOR SOLAR (FILTRO SFP #60)</t>
  </si>
  <si>
    <t>BICARBONATO PARA PROFILAXIS SOBRE DE 15G SIMILAR A PROPHY MATE NSK</t>
  </si>
  <si>
    <t>ALCOHOL  PURO 95°</t>
  </si>
  <si>
    <t>EUGENOL LIQUIDO (FRASCO DE 120 ML)</t>
  </si>
  <si>
    <t>CARTUCHO DE TINTA COLOR EPSON SURECOLOR SC-P 5000  T9131  PHOTO BLACK</t>
  </si>
  <si>
    <t>CARTUCHO DE TINTA COLOR EPSON SURECOLOR SC-P 5000  T9132 CYAN</t>
  </si>
  <si>
    <t>CARTUCHO DE TINTA COLOR EPSON SURECOLOR SC-P 5000  T9133 VIVID MAGENT</t>
  </si>
  <si>
    <t>CARTUCHO DE TINTA COLOR EPSON SURECOLOR SC-P 5000 T913A ORANGE</t>
  </si>
  <si>
    <t>CARTUCHO DE TINTA COLOR EPSON SURECOLOR SC-P 5000  T9136 VIVID LIGHT MAGENT</t>
  </si>
  <si>
    <t>CARTUCHO DE TINTA COLOR EPSON SURECOLOR SC-P 5000 T9135 LIGHT CYAN</t>
  </si>
  <si>
    <t>CARTUCHO DE TINTA COLOR EPSON SURECOLOR SC-P 5000 T9137 LIGHT BLACK</t>
  </si>
  <si>
    <t>CARTUCHO DE TINTA COLOR EPSON SURECOLOR SC-P 5000 T913B GREEN</t>
  </si>
  <si>
    <t>20199</t>
  </si>
  <si>
    <t>LIQUIDO REFRIGERANTE (COOLANT)</t>
  </si>
  <si>
    <t>BOTELLA DE POLIPROPILENO CON DISPENSADOR SPRAY</t>
  </si>
  <si>
    <t>20203</t>
  </si>
  <si>
    <t>GALLETAS</t>
  </si>
  <si>
    <t>REFRESCOS TETRA BRICK</t>
  </si>
  <si>
    <t>TE DE MANZANILLA</t>
  </si>
  <si>
    <t>20301</t>
  </si>
  <si>
    <t>REMACHE EN 1/2 X 1/8</t>
  </si>
  <si>
    <t>20302</t>
  </si>
  <si>
    <t>20304</t>
  </si>
  <si>
    <t>DISCO DURO EXTERNO DE 4TB COMPATIBLE CON MAC Y WINDOWS CON ESTUCHE</t>
  </si>
  <si>
    <t>PARLANTES</t>
  </si>
  <si>
    <t>ESPEJO GRANDE PARA BAÑO</t>
  </si>
  <si>
    <t>20401</t>
  </si>
  <si>
    <t>CALIBRADOR PIE DE REY DIGITAL</t>
  </si>
  <si>
    <t>BROCA DE 1/8 PULG PARA METAL</t>
  </si>
  <si>
    <t>PIEZAS DE MANO DE ALTA VELOCIDAD</t>
  </si>
  <si>
    <t>BROCAS TRANSMETAL (PARA CORTE DE METAL)</t>
  </si>
  <si>
    <t>PALA</t>
  </si>
  <si>
    <t>BROCAS PARA ACABADO Y PULIDO DE FORMA DE PUNTAS Y COPAS SIMILAR A ENHANCE</t>
  </si>
  <si>
    <t>ESCALERA CON RODINES Y PLATAFORMA</t>
  </si>
  <si>
    <t>20402</t>
  </si>
  <si>
    <t>DEPOSITO DE MANTENIMIENTO DE TINTA (CAJA DE MANTENIMIENTO 1) EPSON SURECOLOR SC-P 5000 T6190</t>
  </si>
  <si>
    <t>CUCHILLA DE REPUESTO AUTO AJUSTABLE</t>
  </si>
  <si>
    <t>ROLDANA</t>
  </si>
  <si>
    <t>29901</t>
  </si>
  <si>
    <t>PERFORADORA DE 3 HUECOS TIPO INDUSTRIAL</t>
  </si>
  <si>
    <t>SOPORTE PARA DOCUMENTOS</t>
  </si>
  <si>
    <t>DISPOSITIVO DE ALMACENAMIENTO MEMORIA USB (LLAVE MAYA) (FLASH DISK) 32 GB</t>
  </si>
  <si>
    <t>LLAVE MAYA (FLASH DISK) 1 GB</t>
  </si>
  <si>
    <t>PERFORADORA DE 3 HUECOS</t>
  </si>
  <si>
    <t>CINTA TRANSPARENTE PARA EMPAQUE (ANCHA)</t>
  </si>
  <si>
    <t>CINTA DOBLE CONTACTO</t>
  </si>
  <si>
    <t>CUÑAS DE MADERA (CAJAS DE 200 UD)</t>
  </si>
  <si>
    <t>GUANTES DESECHABLES USO MEDICO</t>
  </si>
  <si>
    <t>JERINGA DESECHABLES 5 CC</t>
  </si>
  <si>
    <t>HILO DE SEDA PARA SUTURAS</t>
  </si>
  <si>
    <t>RESINA FLUIDA PURPLE (PERMAFLOW)</t>
  </si>
  <si>
    <t>SENSORES PARA SISTEMA DE RX DIGITALES  #2</t>
  </si>
  <si>
    <t>SENSORES PARA SISTEMA DE RX DIGITALES  #3</t>
  </si>
  <si>
    <t>SISTEMA ADHESIVO DENTAL, DE QUINTA GENERACIÓN SIN ACIDO INCLUIDO SIMILAR A SINGLE BOND DE 3 M</t>
  </si>
  <si>
    <t>HILO PARA USO DENTAL TIPO REGULAR</t>
  </si>
  <si>
    <t>HILO RETRACTOR 4-0</t>
  </si>
  <si>
    <t>RESINA FLUIDA  SIMILAR A RESINA FLOW DE 3 M</t>
  </si>
  <si>
    <t>PROTECTOR DE SUPERFICIES DENTALES SIMILAR A INTERGUARD ULTRADENT</t>
  </si>
  <si>
    <t>MASCARILLA DESECHABLE FILTRO N-95</t>
  </si>
  <si>
    <t>29903</t>
  </si>
  <si>
    <t>ETIQUETA ADHESIVA 18.5 X 10 CM PARA ROTULAR CAJAS PARA DOCUMENTOS</t>
  </si>
  <si>
    <t>PAPEL BOND BLANCO TAMAÑO CARTA (RESMA)</t>
  </si>
  <si>
    <t>29904</t>
  </si>
  <si>
    <t>PARAGUAS</t>
  </si>
  <si>
    <t>GABACHA EMPLEADO TSE</t>
  </si>
  <si>
    <t>CAMISETA TIPO POLO CON LOGO</t>
  </si>
  <si>
    <t>BANDERA DE COSTA RICA EN TELA</t>
  </si>
  <si>
    <t>MANGA PROTECTORA PARA RAYOS UV</t>
  </si>
  <si>
    <t>BOLSO TIPO CANGURO</t>
  </si>
  <si>
    <t>CUERDA DE NYLON PARA MAQUINA ORILLADORA</t>
  </si>
  <si>
    <t>PAÑO DE MICROFIBRA</t>
  </si>
  <si>
    <t>LIQUIDO PARA LIMPIAR VIDRIOS</t>
  </si>
  <si>
    <t>AEROSOL ANTIGERMENES (TIPO LYSOL)</t>
  </si>
  <si>
    <t>GUANTES DE HULE TIPO DOMESTICO</t>
  </si>
  <si>
    <t>SERVILLETAS DE PAPEL</t>
  </si>
  <si>
    <t>TOALLAS DE PAPEL PARA MANOS</t>
  </si>
  <si>
    <t>GUANTES DE VINIL DESCARTABLE</t>
  </si>
  <si>
    <t>DESINFECTANTE EN AEROSOL 538 GRAMOS SIMILAR A LYSOL, DIMETHIL BENZYL</t>
  </si>
  <si>
    <t>29906</t>
  </si>
  <si>
    <t>ZAPATO DE SEGURIDAD</t>
  </si>
  <si>
    <t>ZAPATOS DE SEGURIDAD MUJER</t>
  </si>
  <si>
    <t>MASCARILLA DESECHABLE CON FILTRO (ARCHIVO REGISTRO CIVIL)</t>
  </si>
  <si>
    <t>GUANTES ANTICORTE</t>
  </si>
  <si>
    <t>GUANTES PROTECTORES PARA MOTOCICLISTA</t>
  </si>
  <si>
    <t>CODERA</t>
  </si>
  <si>
    <t>RODILLERA</t>
  </si>
  <si>
    <t>ZAPATOS DE SEGURIDAD HOMBRE</t>
  </si>
  <si>
    <t>29999</t>
  </si>
  <si>
    <t>PRENSA CON BROCHE PARA GAFETE O CARNE</t>
  </si>
  <si>
    <t>TARIMA DE MADERA</t>
  </si>
  <si>
    <t>TAPETE DE CORTE</t>
  </si>
  <si>
    <t>HEADSET</t>
  </si>
  <si>
    <t>50104</t>
  </si>
  <si>
    <t>SILLA DE ESPERA SIN BRAZOS</t>
  </si>
  <si>
    <t>VENTILADOR TIPO TORRE</t>
  </si>
  <si>
    <t>BUTACA DE METAL DE 4 ASIENTOS</t>
  </si>
  <si>
    <t>SILLA PARA MESA DE REUNIONES</t>
  </si>
  <si>
    <t>50105</t>
  </si>
  <si>
    <t>UPS GRANDE DE 10 KVA</t>
  </si>
  <si>
    <t>CAMILLA PARA RESCATE TIPO CANASTA</t>
  </si>
  <si>
    <t>PIZARRA DE CORCHO (80 X120)</t>
  </si>
  <si>
    <t>SISTEMA DE OXIDO NITROSO</t>
  </si>
  <si>
    <t>COFFE MAKER</t>
  </si>
  <si>
    <t>HORNO DE MICROONDAS INDUSTRIAL</t>
  </si>
  <si>
    <t>LOCKER CON ALDABA DE 12 COMPARTIMENTOS</t>
  </si>
  <si>
    <t>SECADOR DE MANOS MEDIANO</t>
  </si>
  <si>
    <t>59902</t>
  </si>
  <si>
    <t>59903</t>
  </si>
  <si>
    <t>850-02</t>
  </si>
  <si>
    <t>SECRETARÍA GENERAL DEL TSE</t>
  </si>
  <si>
    <t>COMUNICACIÓN ORGANIZACIONAL</t>
  </si>
  <si>
    <t>DEPARTAMENTO ELECTORAL</t>
  </si>
  <si>
    <t>SECCIÓN DE INFRAESTRUCTURA TECNOLÓGICA</t>
  </si>
  <si>
    <t>DEPARTAMENTO DE FINANCIAMIENTO DE PARTIDOS POLÍTICOS</t>
  </si>
  <si>
    <t>CENTRO DE DOCUMENTACIÓN IFED</t>
  </si>
  <si>
    <t>DEPARTAMENTO DE PROGRAMAS ELECTORALES</t>
  </si>
  <si>
    <t>ANÁLISIS</t>
  </si>
  <si>
    <t>DIRECCIÓN GENERAL DE ESTRATEGIA TECNOLÓGICA</t>
  </si>
  <si>
    <t>CONTRALORÍA ELECTORAL</t>
  </si>
  <si>
    <t>ARCHIVO DEL TSE</t>
  </si>
  <si>
    <t>ALQUILER DE GPS (PROGRAMAS ELECTORALES)</t>
  </si>
  <si>
    <t>CONTRATO CON RACSA TELECOMUNICACIONES</t>
  </si>
  <si>
    <t>PAUTA EN PRENSA AVISOS ORDINARIOS</t>
  </si>
  <si>
    <t>PAUTA EN MEDIOS DE COMUNICACIÓN (CERTIFICACIONES DIGITALES)</t>
  </si>
  <si>
    <t>BROCHURE INFORMATIVO DEL IFED</t>
  </si>
  <si>
    <t>REVISTAS DE DERECHO ELECTORAL</t>
  </si>
  <si>
    <t>BLOCKS DE NOTAS CON IDENTIDAD GRAFICA DEL IFED</t>
  </si>
  <si>
    <t>CARTEL COMO VOTAR  EN CASTELLANO</t>
  </si>
  <si>
    <t>HORAS DE ACOMPAÑAMIENTO SERVICE DESK</t>
  </si>
  <si>
    <t>SERVICIO DE LAVADO Y APLANCHADO DE CHALECOS</t>
  </si>
  <si>
    <t>SERVICIO MONITOREO DE PAUTA (ARTICULO 11 LEY DE RADIO)</t>
  </si>
  <si>
    <t>MANTENIMIENTO PARA LA MAQUINA DESTRUCTORA DE PAPEL ARCHIVO DEL TSE</t>
  </si>
  <si>
    <t>MANTENIMIENTO APILADOR RD 5700</t>
  </si>
  <si>
    <t>MANTENIMIENTO DE APILADOR MANUAL</t>
  </si>
  <si>
    <t>CONTINUIDAD DE CONTRATO MANTENIMIENTO PREVENTIVO DE SERSICI (SOFTWARE)</t>
  </si>
  <si>
    <t>HORAS DE SOPORTE EN BASE DE DATOS SQL</t>
  </si>
  <si>
    <t>HORAS DE SOPORTE PARA BASE DE DATOS ORACLE</t>
  </si>
  <si>
    <t>HORAS DE SOPORTE PARA LA PLATAFORMA VMWARE</t>
  </si>
  <si>
    <t>HORAS DE SOPORTE PARA LA PLATAFORMA LINUX</t>
  </si>
  <si>
    <t>HORA SOPORTE EN PLATAFORMA DE SHAREPOINT</t>
  </si>
  <si>
    <t>MANTENIMIENTO DE ROMANA INDUSTRIAL</t>
  </si>
  <si>
    <t>CARTUCHO DE RESIDUOS XEROX VERSALINK</t>
  </si>
  <si>
    <t>PRESERVANTE XILOBOR</t>
  </si>
  <si>
    <t>PRODUCTOS ALIMENTICIOS (CNP VARIOS)</t>
  </si>
  <si>
    <t>BOTELLA CON AGUA DE 600 ML</t>
  </si>
  <si>
    <t>TE NEGRO</t>
  </si>
  <si>
    <t>CABLE HDMI 1.80M</t>
  </si>
  <si>
    <t>CONTENEDOR PARA DESPERDICIO PARA IMPRESORA XEROX  ALTALINK C80XX</t>
  </si>
  <si>
    <t>PLACA ADHESIVA PARA IDENTIFICAR ACTIVOS</t>
  </si>
  <si>
    <t>REMACHADORA PARA PLAQUEO DE ACTIVOS</t>
  </si>
  <si>
    <t>GUILLOTINA MANUAL</t>
  </si>
  <si>
    <t>CAJA DE MANTENIMIENTO PLOTTER EPSON T3270</t>
  </si>
  <si>
    <t>GRAFITO PARA HUELLA DACTILAR</t>
  </si>
  <si>
    <t>GACILLA PEQUEÑA</t>
  </si>
  <si>
    <t>MARCADOR PERMANENTE COLOR NEGRO</t>
  </si>
  <si>
    <t>PAPEL ADHESIVO IMPRIMIBLE</t>
  </si>
  <si>
    <t>LIBRO ESPECIALIZADO ELECTORAL - DOCTRINA (CDOC-UNITARIO)</t>
  </si>
  <si>
    <t>PAPEL BOND 20 ALTA BLANCO, 11X17</t>
  </si>
  <si>
    <t>PAPEL OPALINA (11X17-180 GR) PAQUETE DE 50 UNIDADES</t>
  </si>
  <si>
    <t>CUADERNOS PARA ENTENDER</t>
  </si>
  <si>
    <t>CALZADO (PAR DE ZAPATOS)</t>
  </si>
  <si>
    <t>SALVEQUE  (BOLSO TIPO MOCHILA)</t>
  </si>
  <si>
    <t>CHALECO PARA ASESORES Y OBSERVADORES INTERNACIONALES</t>
  </si>
  <si>
    <t>BRAZALETES PARA DELEGADOS</t>
  </si>
  <si>
    <t>CAPA IMPERMEABLE TRES PIEZAS PVC 0.40 MM</t>
  </si>
  <si>
    <t>JACKET PARA MOTOCICLISTA</t>
  </si>
  <si>
    <t>DISPENSADOR PARA ALCOHOL EN GEL</t>
  </si>
  <si>
    <t>CASCO PARA MOTOCICLETA</t>
  </si>
  <si>
    <t>CINTA REFLECTORA PARA MOTOCICLISTA</t>
  </si>
  <si>
    <t>GUANTE DESECHABLE DE NITRILO CAJA 50 UNIDADES</t>
  </si>
  <si>
    <t>PARLANTE BLUETOOTH</t>
  </si>
  <si>
    <t>SILLA EJECUTIVA CON SISTEMA DE GAS</t>
  </si>
  <si>
    <t>SILLA DE ESPERA DE METAL CON BRAZOS</t>
  </si>
  <si>
    <t>PAD DE FIRMAS</t>
  </si>
  <si>
    <t>SERVIDOR DE COMPUTO ROBUSTO CON LICENCIAMIENTO DE VMWARE ENTERPRISE</t>
  </si>
  <si>
    <t>DISCO DURO 4TB CON PUERTO USB-C</t>
  </si>
  <si>
    <t>PAD DE HUELLAS (LECTOR DE HUELLAS)-SICI</t>
  </si>
  <si>
    <t>TARJETA DE VIDEO DE ALTO RENDIMIENTO</t>
  </si>
  <si>
    <t>NETWORK ACCESS CONTROL (NAC)</t>
  </si>
  <si>
    <t>IMPRESORA DE ETIQUETAS</t>
  </si>
  <si>
    <t>FUENTE DE PODER PARA EQUIPO DELL</t>
  </si>
  <si>
    <t>IMPRESORA DE RECIBOS (DE PUNTO DE VENTA)</t>
  </si>
  <si>
    <t>50299</t>
  </si>
  <si>
    <t>LICENCIA CAL RDS OPEN BUSINESS ASSURANCE</t>
  </si>
  <si>
    <t>LICENCIA ADOBE PARA CONVERTIR PDF, HTML A WORD</t>
  </si>
  <si>
    <t>LICENCIA ARCGIS SERVER ENTERPRISE STANDARD (MANTENIMIENTO ANUAL)</t>
  </si>
  <si>
    <t>LICENCIA DE SOFTWARE SIG (ARCGIS VIEW) (MANTENIMIENTO ANUAL)</t>
  </si>
  <si>
    <t>LICENCIA MODULO NETWORK ANALYST (PLATAFORMA ARCGIS) (MANTENIMIENTO ANUAL)</t>
  </si>
  <si>
    <t>LICENCIA DE SOFTWARE SIG (ARCGIS EDITOR) (MANTENIMIENTO ANUAL)</t>
  </si>
  <si>
    <t>TÓNER PARA IMPRESORA LEXMARK CX825 AMARILLO</t>
  </si>
  <si>
    <t>TÓNER PARA IMPRESORA LEXMARK CX825 CYAN</t>
  </si>
  <si>
    <t>TÓNER PARA IMPRESORA LEXMARK CX825 MAGENTA</t>
  </si>
  <si>
    <t>TÓNER PARA IMPRESORA LEXMARK CX825 NEGRO</t>
  </si>
  <si>
    <t>TÓNER PARA IMPRESORA XEROX VERSALINK C500 AMARILLO</t>
  </si>
  <si>
    <t>TÓNER PARA IMPRESORA XEROX VERSALINK C500 CYAN</t>
  </si>
  <si>
    <t>TÓNER PARA IMPRESORA XEROX VERSALINK C500 MAGENTA</t>
  </si>
  <si>
    <t>TÓNER PARA IMPRESORA XEROX VERSALINK C500 NEGRO</t>
  </si>
  <si>
    <t>PROG DE MAT Y SUM (PROVEEDURÍA)</t>
  </si>
  <si>
    <t>MICRÓFONO USB PARA COMPUTADORA</t>
  </si>
  <si>
    <t>TECLADO ERGONÓMICO EN ESPAÑOL</t>
  </si>
  <si>
    <t>PLÁSTICO ADHESIVO</t>
  </si>
  <si>
    <t>CINTA MÉTRICA DE 5M</t>
  </si>
  <si>
    <t>TERMOHIGÓMETRO (MEDIDOR DE TEMPERATURA AMBIENTAL Y HUMEDAD RELATIVA)</t>
  </si>
  <si>
    <t>COMISIÓN DE ÉTICA Y VALORES DEL TSE</t>
  </si>
  <si>
    <t>ELABORACIÓN DE UNIFORMES</t>
  </si>
  <si>
    <t>SUMINISTRO E INSTALACIÓN DE PERSIANAS (SEDE CENTRAL)</t>
  </si>
  <si>
    <t>MANTENIMIENTO PREVENTIVO Y CORRECTIVO DE HERRAMIENTA ELÉCTRICA MANUAL Y EQUIPO ESTACIONARIO (MAQUINAS)</t>
  </si>
  <si>
    <t>MANTENIMIENTO PREVENTIVO Y CORRECTIVO DE HERRAMIENTA EQUIPO ELÉCTRICO Y ESTACIONARIO</t>
  </si>
  <si>
    <t>CANFÍN</t>
  </si>
  <si>
    <t>LIQUIDO PARA DIRECCIÓN HIDRÁULICA</t>
  </si>
  <si>
    <t>AGUA DESTILADA PARA BATERÍA</t>
  </si>
  <si>
    <t>DICLOFENACO SÓDICO</t>
  </si>
  <si>
    <t>HIDRÓXIDO DE CALCIO CON BASE Y CATALIZADOR, SIMILAR A DICAL</t>
  </si>
  <si>
    <t>SUERO FISIOLÓGICO</t>
  </si>
  <si>
    <t>BATERÍA PARA RADIO DE COMUNICACIÓN (WALKIE TALKIE)  DIGITAL</t>
  </si>
  <si>
    <t>DEPOSITO DE MANTENIMIENTO PARA IMPRESIONES SIN MÁRGENES (CAJA DE MANTENIMIENTO 2)  EPSON SURECOLOR SC-P 5000 T6191</t>
  </si>
  <si>
    <t>CINTA DE IMPRESIÓN A COLORES CON RENDIMIENTO DE 1.000 IMPRESIONES</t>
  </si>
  <si>
    <t>CINTA DE IMPRESIÓN TRANSPARENTE DE RETRANSFERENCIA CON RENDIMIENTO DE 1000 IMPRESIONES</t>
  </si>
  <si>
    <t>GOMA BLANCA PARA ENCUADERNACIÓN</t>
  </si>
  <si>
    <t>GOMA ROJA PARA ENCUADERNACIÓN 525</t>
  </si>
  <si>
    <t>BOLSA HIGIÉNICA PARA SENSOR RADIOGRÁFICO TAMAÑO 2, NUMERACIÓN 900185, PAQUETES DE 200 UNIDADES (OPTIBAG)</t>
  </si>
  <si>
    <t>CATÉTER INTRAVENOSO</t>
  </si>
  <si>
    <t>CUBETAS PARA FLÚOR TAMAÑO MEDIANO</t>
  </si>
  <si>
    <t>ESPONJA HEMOSTÁTICA EMPACADA AL VACÍO ÉTICO, SIMILAR A GEL FONT</t>
  </si>
  <si>
    <t>EYECTORES DE SALIVA PLÁSTICOS DESCARTABLES</t>
  </si>
  <si>
    <t>GASA EN APÓSITOS DE 2 X 2 SIN ALGODÓN, PAQUETES DE 200 UNIDADES</t>
  </si>
  <si>
    <t>GUANTE DE HULE LÁTEX NO ESTÉRIL, TIPO LIBRE DE POLVO MEDIUM, MENOS DE 55 MICROGRAMOS DE PROTEÍNA , TEXTURIZADOS  (CAJAS 100 UNIDADES)</t>
  </si>
  <si>
    <t>MASCARILLA HIPOALERGENICA DE USO CLÍNICO Y QUIRÚRGICO, RECTANGULAR DESCARTABLE</t>
  </si>
  <si>
    <t>RESINA P/RESTAURACIÓN DE DIENTES ANTERIORES Y POSTERIORES (SET), NANOPARTICULAS</t>
  </si>
  <si>
    <t>RESINA PARA LA RECONSTRUCCIÓN DE MUÑONES</t>
  </si>
  <si>
    <t>TIRAS PARA GLUCÓMETRO</t>
  </si>
  <si>
    <t>BATAS DESECHABLES PARA CIRUGÍA 18 GRM (46GRM/M CUADRADO) GRUESAS</t>
  </si>
  <si>
    <t>COMPRA DE PRUEBAS PSICOMÉTRICAS</t>
  </si>
  <si>
    <t>FORMULARIO PARA CERTIFICADO DE IDONEIDAD MENTAL PARA PORTACIÓN DE ARMAS</t>
  </si>
  <si>
    <t>CORDEL COLA DE RATÓN COLOR BLANCO</t>
  </si>
  <si>
    <t>CUERDA DE NYLON, MEDIDAS 20 MM DE DIÁMETRO de 50 MTS</t>
  </si>
  <si>
    <t>FELPA BLANCA PARA CEPILLO ELÉCTRICO</t>
  </si>
  <si>
    <t>BASURERO PLÁSTICO DE 60 L CON TAPA Y PEDAL</t>
  </si>
  <si>
    <t>CINTURÓN LUMBAR</t>
  </si>
  <si>
    <t>GUANTES DE CUERO DE CABRITO TIPO ERGONÓMICO</t>
  </si>
  <si>
    <t>GUANTES DE LÁTEX TALLAS VARIAS (ARCHIVO REGISTRO CIVIL)</t>
  </si>
  <si>
    <t>GUANTES DE LÁTEX TALLAS VARIAS (SERVICIOS GENERALES)</t>
  </si>
  <si>
    <t>AMARRA PLÁSTICA  (MARCHAMO DE SEGURIDAD)</t>
  </si>
  <si>
    <t>AMARRA PLÁSTICA DE 14 (MARCHAMO DE SEGURIDAD)</t>
  </si>
  <si>
    <t>BOLSA PLÁSTICA GRUESA TRANSPARENTE</t>
  </si>
  <si>
    <t>FUNDA PLÁSTICA PARA GAFETE</t>
  </si>
  <si>
    <t>AUDÍFONOS DE DIADEMA</t>
  </si>
  <si>
    <t>RADIO DE COMUNICACIÓN DIGITAL (WALKIE TALKIE)</t>
  </si>
  <si>
    <t>TELÉFONO INALÁMBRICO</t>
  </si>
  <si>
    <t>ESTANTERÍA METÁLICA</t>
  </si>
  <si>
    <t>LÁMPARA CON LUPA 5 DIOPTRÍAS</t>
  </si>
  <si>
    <t>RELOJ MARCADOR - DISPOSITIVO BIOMÉTRICO</t>
  </si>
  <si>
    <t>REPOSAPIÉS PARA OFICINA</t>
  </si>
  <si>
    <t>SILLA ERGONÓMICA CON BRAZOS Y CABECERA</t>
  </si>
  <si>
    <t>SILLA ERGONÓMICA CON SOPORTE LUMBAR</t>
  </si>
  <si>
    <t>SILLA ERGONÓMICA DE GAS</t>
  </si>
  <si>
    <t>SILLA ERGONÓMICA DE GAS CON DESCANSABRAZO AJUSTABLE</t>
  </si>
  <si>
    <t>SECCIÓN DE RIESGOS Y SEGURIDAD DE LA INFORMACIÓN</t>
  </si>
  <si>
    <t>SECCIÓN DE SERVICIO AL CLIENTE DE TECNOLOGÍAS DE INFORMACIÓN</t>
  </si>
  <si>
    <t>ALQUILER DE FOTOCOPIADORA (CONTRATO ÚNICO) (13 UNIDADES ADMINISTRATIVAS)</t>
  </si>
  <si>
    <t>ALQUILER DE SISTEMA DE CENTRAL TELEFÓNICA PARA SEDES REGIONALES</t>
  </si>
  <si>
    <t>ALQUILER DE VEHÍCULOS PARA PROGRAMAS ELECTORALES</t>
  </si>
  <si>
    <t>CONVENIO PRÉSTAMO DE VEHÍCULOS</t>
  </si>
  <si>
    <t>SERVICIO DE ALQUILER DE PANTALLAS PARA LA PRESENTACIÓN DE RESULTADOS (PTD)</t>
  </si>
  <si>
    <t>EMPRESA DE COMUNICACIÓN PARA CAMPAÑA</t>
  </si>
  <si>
    <t>PAUTA EN MEDIOS IMPRESOS NACIONALES Y REGIONALES (DIVULGACIÓN CRONOGRAMA ELECTORAL, ANUNCIOS INFORMATIVOS O MOTIVACIONALES</t>
  </si>
  <si>
    <t>BITÁCORA PARA ENCARGADOS DE CENTRO DE VOTACIÓN</t>
  </si>
  <si>
    <t>BITÁCORAS PARA AUXILIARES ELECTORALES</t>
  </si>
  <si>
    <t>CARATULA DEFUNCIÓN ARCHIVO DEL REGISTRO CIVIL</t>
  </si>
  <si>
    <t>CARATULAS PARA EXPEDIENTES NATURALIZACIÓN POR DOMICILIO (OYN)</t>
  </si>
  <si>
    <t>CENTRO DE PERSONALIZACIÓN DE DOCUMENTOS DE IDENTIDAD</t>
  </si>
  <si>
    <t>FASCÍCULOS SOBRE POLÍTICA COSTARRICENSE</t>
  </si>
  <si>
    <t>IMPRESIÓN DE CARPETAS (RECURSOS HUMANOS)</t>
  </si>
  <si>
    <t>IMPRESIÓN DE MATERIAL DIDÁCTICO PARA EXPOSICIÓN MUSEOGRÁFICA IFED</t>
  </si>
  <si>
    <t>REIMPRESIÓN LIBRO SELLO EDITORIAL IFED</t>
  </si>
  <si>
    <t>SERVICIO PARA EL ANALISIS DE SEGURIDAD DE LA PLATAFORMA TECNOLOGÍA DEL TSE MEDIANTE PRUEBAS ÉTICAS DE PENETRACIÓN CONDUCIDOS POR TERCEROS</t>
  </si>
  <si>
    <t>SERVICIO DE REPARACIÓN DE CHALECOS (CUERPO DE DELEGADOS)</t>
  </si>
  <si>
    <t>SERVICIO DE MONITOREO DE PROPAGANDA POLÍTICO-ELECTORAL</t>
  </si>
  <si>
    <t>PÓLIZA SEGURO DELEGADOS (CND)</t>
  </si>
  <si>
    <t>PÓLIZAS DE SEGUROS DELEGADOS Y  OBSERVADORES INTERNACIONALES</t>
  </si>
  <si>
    <t>SERVICIO DE ALIMENTACIÓN - BURBUJAS CON ALIMENTOS Y BEBIDA (IFED)</t>
  </si>
  <si>
    <t>HOSPEDAJE Y ALIMENTACIÓN - EXPERTOS INTERNACIONALES EXTRANJEROS</t>
  </si>
  <si>
    <t>HOSPEDAJE Y ALIMENTACIÓN DE OBSERVADORES INTERNACIONALES Y ACTIVIDADES PROTOCOLARIAS</t>
  </si>
  <si>
    <t>SERVICIO DE ALIMENTACIÓN (DPE) 1° RONDA</t>
  </si>
  <si>
    <t>SERVICIO DE CATERING (CAPACITACIÓN DELEGADOS)</t>
  </si>
  <si>
    <t>SOPORTE TÉCNICO DOBLADORA</t>
  </si>
  <si>
    <t>MANTENIMIENTO DE CARRETILLA HIDRÁULICA</t>
  </si>
  <si>
    <t>SOPORTE TÉCNICO DE XEROX ALTALINK C8055</t>
  </si>
  <si>
    <t>SOPORTE TÉCNICO LEXMARK CS725</t>
  </si>
  <si>
    <t>CONTINUIDAD DE CONTRATO DE MANTENIMIENTO PREVENTIVO Y EXTENSIÓN DE GARANTÍA PARA LA UNIDAD DE ALMACENAMIENTO HP 3PAR 8400 Y 02 SWITCH DE FIBRA HP BROCADE</t>
  </si>
  <si>
    <t>EXTENSIÓN DE GARANTÍA PARA HARDWARE DEL SISTEMA DE CONTROL DE FILAS</t>
  </si>
  <si>
    <t>EXTENSIÓN DE GARANTÍA PARA UNIDAD DE ALMACENAMIENTO NIMBLE Y SWITCH DE FIBRA</t>
  </si>
  <si>
    <t>HORAS DE SOPORTE PARA EL SISTEMA DE INVENTARIOS DE LA PROVEEDURÍA</t>
  </si>
  <si>
    <t>HORAS DE SOPORTE TÉCNICO Y/O ASESORÍA ESPECIALIZADA EN SEGURIDAD INFORMÁTICA (VARIAS PLATAFORMAS)</t>
  </si>
  <si>
    <t>RENOVACIÓN DE SOPORTE Y GARANTÍA PARA EL DISPOSITIVO DE FILTRADO WEB PARA LA RED INALÁMBRICA DE OFICINAS CENTRALES</t>
  </si>
  <si>
    <t>MANTENIMIENTO Y REPARACIÓN DE BANDAS TRANSPORTADORAS</t>
  </si>
  <si>
    <t>CILINDRO DE GAS PARA LÁMPARA Y PLANTILLAS PORTÁTILES</t>
  </si>
  <si>
    <t>TÓNER AMARILLO IMPRESORA LEXMARK 74C4HYO (CS725)</t>
  </si>
  <si>
    <t>TÓNER AMARILLO PARA IMPRESORA XEROX ALTALINK C80XX</t>
  </si>
  <si>
    <t>TÓNER CIAN  IMPRESORA LEXMARK 74C4HCO (CS725)</t>
  </si>
  <si>
    <t>TÓNER CYAN PARA IMPRESORA XEROX  ALTALINK C80XX</t>
  </si>
  <si>
    <t>TÓNER MAGENTA IMPRESORA LEXMARK 74C4HMO (CS725)</t>
  </si>
  <si>
    <t>TÓNER MAGENTA PARA IMPRESORA XEROX  ALTALINK C80XX</t>
  </si>
  <si>
    <t>TÓNER NEGRO  IMPRESORA LEXMARK 74C4HKO (CS725)</t>
  </si>
  <si>
    <t>TÓNER NEGRO PARA IMPRESORA XEROX ALTALINK C80XX</t>
  </si>
  <si>
    <t>TÓNER PARA IMPRESORA XEROX VERSALINK C400/C405 AMARILLO</t>
  </si>
  <si>
    <t>TÓNER PARA IMPRESORA XEROX VERSALINK C400/C405 CYAN</t>
  </si>
  <si>
    <t>TÓNER PARA IMPRESORA XEROX VERSALINK C400/C405 MAGENTA</t>
  </si>
  <si>
    <t>BATERÍA PARA LAPTOP</t>
  </si>
  <si>
    <t>HERRAMIENTAS PARA REPARACIÓN DE LAPTOP</t>
  </si>
  <si>
    <t>PLACA METÁLICA PARA IDENTIFICAR ACTIVOS</t>
  </si>
  <si>
    <t>REPUESTOS CÚTER GRANDE (CARTUCHO)</t>
  </si>
  <si>
    <t>BOLÍGRAFO TINTA NEGRA</t>
  </si>
  <si>
    <t>MARCADOR (PILOT) PARA PIZARRA ACRÍLICA COLOR AZUL</t>
  </si>
  <si>
    <t>MARCADOR (PILOT) PARA PIZARRA ACRÍLICA, COLOR NEGRO</t>
  </si>
  <si>
    <t>CARTÓN DE PRESENTACIÓN BLANCO</t>
  </si>
  <si>
    <t>CORDÓN O CINTA PARA CARNET</t>
  </si>
  <si>
    <t>BOLSAS PLÁSTICAS PARA JARDÍN</t>
  </si>
  <si>
    <t>REMOVEDORES PARA CAFÉ  (PAQUETE 500 UNIDADES)</t>
  </si>
  <si>
    <t>BOLSA PLÁSTICA SIN FUELLE, POLIETILENO TRANSPARENTE</t>
  </si>
  <si>
    <t>CAJA PLÁSTICA 50X32X27</t>
  </si>
  <si>
    <t>CAJA PLÁSTICA PARA TRASLADAR O ALMACENAR EQUIPO TIM (27 GALONES)</t>
  </si>
  <si>
    <t>PLÁSTICO PARA PALETIZAR</t>
  </si>
  <si>
    <t>CARGADOR DE BATERÍAS</t>
  </si>
  <si>
    <t>VEHÍCULO PICK UP DOBLE CABINA DOBLE TRACCIÓN</t>
  </si>
  <si>
    <t>MICRÓFONO INALÁMBRICO</t>
  </si>
  <si>
    <t>CÁMARA PARA COMPUTADORA (CÁMARA WEB)</t>
  </si>
  <si>
    <t>CÁMARA WEB FULL HD PARA COMPUTADORA</t>
  </si>
  <si>
    <t>ESCÁNER A COLOR DÚPLEX DE ALIMENTACIÓN VERTICAL</t>
  </si>
  <si>
    <t>ESCÁNER DE ALTO VOLUMEN A COLOR (50,000 PAGINAS POR DÍA)</t>
  </si>
  <si>
    <t>ESCÁNER DE CARGA MÚLTIPLE</t>
  </si>
  <si>
    <t>LECTOR DE CÓDIGO DE BARRAS (CENTRO DE DOCUMENTACION)</t>
  </si>
  <si>
    <t>MICROCOMPUTADORA PORTÁTIL</t>
  </si>
  <si>
    <t>MICROCOMPUTADORA PORTÁTIL ROBUSTA</t>
  </si>
  <si>
    <t>SOLUCIÓN PARA PROTECCIÓN Y DETECCIÓN DE AMENAZAS PERSISTENTES AVANZADAS</t>
  </si>
  <si>
    <t>DISEÑO Y CONSTRUCCIÓN DE LA NAVE CENTRAL DEL TSE</t>
  </si>
  <si>
    <t>LICENCIA ADOBE CREATIVE CLOUD PREMIUM SUSCRIPCIÓN ANUAL</t>
  </si>
  <si>
    <t>LICENCIA DE SOFTWARE (ARCPAD) PARA GPS DE PRECISIÓN (MANTENIMIENTO ANUAL)</t>
  </si>
  <si>
    <t>LICENCIA VECTOR WORKS (SUSCRIPCIÓN)</t>
  </si>
  <si>
    <t>LICENCIAMIENTO PARA DOBLE FACTOR DE AUTENTICACIÓN PARA OUTLOOK WEB ACCESS (OWA)</t>
  </si>
  <si>
    <t>PREVISIÓN DE SOFTWARE PARA LEY 7600 (JAWS)</t>
  </si>
  <si>
    <t>RENOVACIÓN DE LICENCIAS VMWARE ENTERPRISE PLUS (12 CPU)</t>
  </si>
  <si>
    <t>RENOVACIÓN DE SEGURO DE CERTIFICADOS DIGITALES PARA SITIO WEB</t>
  </si>
  <si>
    <t>RENOVACIÓN LICENCIAS VMWARE ENTERPRISE PLUS (6 CPU) Y VMWARE VCENTER STANDARD</t>
  </si>
  <si>
    <t>EPINEFRINA</t>
  </si>
  <si>
    <t>SERVICIOS MÉDICOS</t>
  </si>
  <si>
    <t xml:space="preserve"> </t>
  </si>
  <si>
    <t>CAPACITACIÓN EN LESCO</t>
  </si>
  <si>
    <t>CAPACITACIÓN PARA  AUDITORIA</t>
  </si>
  <si>
    <t>AUDITORÍA INTERNA</t>
  </si>
  <si>
    <t>DEPARTAMENTO CIVIL</t>
  </si>
  <si>
    <t>SERVICIOS ACTUARIALES</t>
  </si>
  <si>
    <t>LIMPIEZA DE PERSIANAS</t>
  </si>
  <si>
    <t>SERVICIO DE LIMPIEZA DE ALFOMBRAS</t>
  </si>
  <si>
    <t>SERVICIO DE MANTENIMIENTO INTEGRAL DE OFICINAS REGIONALES Y TERRENOS TSE</t>
  </si>
  <si>
    <t>SERVICIO DE MANTENIMIENTO CERRADURA DE SEGURIDAD</t>
  </si>
  <si>
    <t>MANTENIMIENTO PREVENTIVO Y CORRECTIVO DE UPS EN SEDES REGIONALES</t>
  </si>
  <si>
    <t>ACEITE MOTUL 3020W50</t>
  </si>
  <si>
    <t>LUBRICANTE DE CADENA EN SPRAY</t>
  </si>
  <si>
    <t>FRASCO DEXTROSA (AL 50%)</t>
  </si>
  <si>
    <t>DOPAMINA</t>
  </si>
  <si>
    <t>ANESTESIA AL 4% DE CARBOCAINA EN CARPULES TIPO COOK WAIT, CERTIFICACIONES FDA</t>
  </si>
  <si>
    <t>CARTUCHO DE TINTA COLOR EPSON SURECOLOR SC-P 5000 T9139 LIGHT BLACK</t>
  </si>
  <si>
    <t>CARTUCHOS DESECHABLES DE CO2</t>
  </si>
  <si>
    <t>CARGA OXIDO NITROSO 25KG</t>
  </si>
  <si>
    <t>HERBICIDA A BASE DE FENOXI</t>
  </si>
  <si>
    <t>SOLDADURA DE ESTAÑO EN ROLLO</t>
  </si>
  <si>
    <t>CANDADO DE 60 MM</t>
  </si>
  <si>
    <t>CADENA GALVANIZADA</t>
  </si>
  <si>
    <t>DISCO DURO DE 1 TB (INTERNO)</t>
  </si>
  <si>
    <t>CONECTOR N PARA CABLE DE 1/2 (HEMBRA Y MACHO)</t>
  </si>
  <si>
    <t>CONECTOR RJ 45</t>
  </si>
  <si>
    <t>CONECTOR TIPO JACK</t>
  </si>
  <si>
    <t>CABLE UTP (POR METRO)</t>
  </si>
  <si>
    <t>CONECTOR MINI PL A HEMBRA PL</t>
  </si>
  <si>
    <t>CONECTOR MINI UHF</t>
  </si>
  <si>
    <t>CONECTOR N UG-1185</t>
  </si>
  <si>
    <t>ADAPTADOR DE ENSAMBLE TIPO N, HEMBRA-HEMBRA</t>
  </si>
  <si>
    <t>PROTECTOR CONTRA DESCARGAS (POLIFACER) PARA CONECTOR N</t>
  </si>
  <si>
    <t>CONECTOR N UG-1186</t>
  </si>
  <si>
    <t>CONECTOR TIPO N HEMBRA</t>
  </si>
  <si>
    <t>CONECTOR HELIAX MACHO ANDREW</t>
  </si>
  <si>
    <t>CABLE HDMI 25 PIES</t>
  </si>
  <si>
    <t>CONECTOR MACHO PL-259</t>
  </si>
  <si>
    <t>CONECTOR MACHO RJ 45 (CONECTOR RJ45 CAT 5E)</t>
  </si>
  <si>
    <t>FLEXIDUCTO AUTOMOTRIZ</t>
  </si>
  <si>
    <t>PONCHADORA PARA CABLE UTP</t>
  </si>
  <si>
    <t>CRIMPADORA PARA CONECTOR RJ 45</t>
  </si>
  <si>
    <t>MARTILLO MEDIANO</t>
  </si>
  <si>
    <t>MAZO MEDIANO 7 LBS</t>
  </si>
  <si>
    <t>CARRETILLO DE BATEA</t>
  </si>
  <si>
    <t>CEPILLO DE ACERO</t>
  </si>
  <si>
    <t>MACANA CON CABO</t>
  </si>
  <si>
    <t>TENAZA DE CORTE 11</t>
  </si>
  <si>
    <t>PRENSA (SARGENTO) DE ACERO, TIPO C, DE 12,7 CM (5 PULG)</t>
  </si>
  <si>
    <t>PICO DE USO GENERAL PARA REMOVER TIERRA</t>
  </si>
  <si>
    <t>BROCHA DE 1 1/2 (3.81 CM)</t>
  </si>
  <si>
    <t>ALICATE UNIVERSAL</t>
  </si>
  <si>
    <t>ESCOBILLAS LIMPIAPARABRISAS DE 40,64 CM ( 16 PULG)</t>
  </si>
  <si>
    <t>ESCOBILLAS LIMPIAPARABRISAS DE 45,72 CM ( 18 PULG)</t>
  </si>
  <si>
    <t>LLANTA PARA MOTO 90/90-21</t>
  </si>
  <si>
    <t>LLANTA PARA MOTO 100/90-17</t>
  </si>
  <si>
    <t>CUBRE VOLANTE</t>
  </si>
  <si>
    <t>LLANTA PARA MOTO 120/80-18</t>
  </si>
  <si>
    <t>LLANTA PARA CUADRACICLO TRASERA 24X10/11</t>
  </si>
  <si>
    <t>LLANTA PARA CUADRACICLO DELANTERA 24X8-12</t>
  </si>
  <si>
    <t>LIMPIA PARABRISAS (ESCOBILLAS N° 16, 21 y 22)</t>
  </si>
  <si>
    <t>ANTENA GPS/VHF</t>
  </si>
  <si>
    <t>CINTA IMPRESORA</t>
  </si>
  <si>
    <t>DISPOSITIVO DE ALMACENAMIENTO MEMORIA USB (LLAVE MAYA) (FLASH DISK) 16 GB</t>
  </si>
  <si>
    <t>BANDA DE HULE N 16</t>
  </si>
  <si>
    <t>BANDA DE HULE N 33</t>
  </si>
  <si>
    <t>BANDA DE HULE N 64</t>
  </si>
  <si>
    <t>CINTA DE RELOJ MARCADOR COMPUMATIC MP-550</t>
  </si>
  <si>
    <t>SPRAY LIMPIADOR DE PASTILLAS DE FRENO</t>
  </si>
  <si>
    <t>PASTA  ABRILLANTADORA PARA PULIDO DE RESINA DE 5 G SIMILAR A PRISMA GLOSS DE DENTSPLY</t>
  </si>
  <si>
    <t>BROCA PARA OPERATORIA</t>
  </si>
  <si>
    <t>RESINA VITALESCENSE COLOR A ESCOGER EN EL MOMENTO DE NECESIDAD)</t>
  </si>
  <si>
    <t>TIRA NERVIOS (CAJA 12 UNIDADES)</t>
  </si>
  <si>
    <t>MASCARILLA FACIAL DESECHABLE NO TOXICA (CAJA 50 UNIDADES)</t>
  </si>
  <si>
    <t>PAPEL ARTICULAR EN TIRAS Y EN HERRADURA</t>
  </si>
  <si>
    <t>CARTULINA MANILA 125 LIBRAS</t>
  </si>
  <si>
    <t>PAPEL OPALINA TAMAÑO CARTA (PAQUETE 100 UNIDADES)</t>
  </si>
  <si>
    <t>EVT ESCALA DE VIOLENCIA EN EL TRABAJO MOBBING PRUEBA COMPLETA, MANUAL PAQUETE DE 10 CUESTIONARIOS, PAQUETE DE 10 HOJAS DE RESPUESTA, TARJETA PREPAGO 50 APLICACIONES</t>
  </si>
  <si>
    <t>TEST ESCALA BREVE DE INTELIGENCIA (SHIPLEY-2), JUEGO COMPLETO</t>
  </si>
  <si>
    <t>EMA ESCALA MULTIDIMENSIONAL DE ASERTIVIDAD</t>
  </si>
  <si>
    <t>LJI-2 INDICADOR DE ESTILOS DE LIDERAZGO</t>
  </si>
  <si>
    <t>JUEGO COMPLETO ANALISIS DEL PERFIL MOTIVACIONAL APM</t>
  </si>
  <si>
    <t>CUESTIONARIO BIG FIVE BFQ</t>
  </si>
  <si>
    <t>PERSIANAS VERTICALES</t>
  </si>
  <si>
    <t>FRANELA COLOR BLANCO</t>
  </si>
  <si>
    <t>HILO DELGADO NYLON #40 DE 3 CORDELES BLANCO</t>
  </si>
  <si>
    <t>RECIPIENTE PARA RESIDUOS (53 LITROS)</t>
  </si>
  <si>
    <t>ESCOBA PEQUEÑA DE MANO</t>
  </si>
  <si>
    <t>LIMPIADOR EN POLVO P/AUTOCLAVE (CAJA 10 SOBRES)</t>
  </si>
  <si>
    <t>CLORO LIQUIDO</t>
  </si>
  <si>
    <t>RECIPIENTES PARA RECICLAR GRANDE CON RODINES</t>
  </si>
  <si>
    <t>BASURERO DE TAPA ALTA (130 LTS)</t>
  </si>
  <si>
    <t>CERA PARA LUSTRAR CARROS</t>
  </si>
  <si>
    <t>BASURERO CON RUEDAS</t>
  </si>
  <si>
    <t>CERA LIQUIDA PARA MUEBLES DE MADERA</t>
  </si>
  <si>
    <t>DESENGRASANTE PARA LLANTAS</t>
  </si>
  <si>
    <t>ABRILLANTADOR PARA LLANTAS</t>
  </si>
  <si>
    <t>ESCOBA CORRIENTE</t>
  </si>
  <si>
    <t>JUEGO DE LENTES DE SEGURIDAD (PROTECTORES)</t>
  </si>
  <si>
    <t>GUANTES DE HULE TIPO INDUSTRIAL</t>
  </si>
  <si>
    <t>MASCARILLA FACIAL CON FILTRO</t>
  </si>
  <si>
    <t>FOCO O LINTERNA DE MANO LED RECARGABLE</t>
  </si>
  <si>
    <t>TIROS (BALAS) CALIBRE 223/556</t>
  </si>
  <si>
    <t>TIROS (BALAS) CALIBRE 9 MM</t>
  </si>
  <si>
    <t>SOPORTE LUMBAR PARA SILLA</t>
  </si>
  <si>
    <t>TIROS (BALAS) CALIBRE 12MM</t>
  </si>
  <si>
    <t>SOPORTE CON BRAZO INCLINABLE PARA TV 50</t>
  </si>
  <si>
    <t>BASE PARA ASTA DE BANDERA</t>
  </si>
  <si>
    <t>ANDADERA PARA ADULTO MAYOR</t>
  </si>
  <si>
    <t>COMISIÓN  INSTITUCIONAL EN MATERIA DE DISCAPACIDAD</t>
  </si>
  <si>
    <t>FUNDA KLIP XTREME KSN-115BL- 15.6</t>
  </si>
  <si>
    <t>TARJETAS DE ACCESO HID</t>
  </si>
  <si>
    <t>CARRETILLA CONVERTIBLE 3 EN 1</t>
  </si>
  <si>
    <t>PROYECTOR (VIDEO BEAM)</t>
  </si>
  <si>
    <t>DIADEMAS PARA CALL MANAGER</t>
  </si>
  <si>
    <t>TELEVISOR FULL HD 4K 55</t>
  </si>
  <si>
    <t>PANTALLA LED 65</t>
  </si>
  <si>
    <t>PANTALLA SMART-TV 50</t>
  </si>
  <si>
    <t>MANOS LIBRES PARA RADIO DE COMUNICACIÓN</t>
  </si>
  <si>
    <t>SISTEMA DE VIDEO VIGILANCIA CCTV (EDIFICIO ELECTORAL)</t>
  </si>
  <si>
    <t>MEZCLADORA DE 8 CANALES</t>
  </si>
  <si>
    <t>PANTALLA LED PARA MURO DE VIDEO (AUDITORIO INSTITUCIONAL)</t>
  </si>
  <si>
    <t>ARCHIVADOR VERTICAL</t>
  </si>
  <si>
    <t>MESA PARA COMEDOR (1M*1M)</t>
  </si>
  <si>
    <t>CARRO UTILITARIO</t>
  </si>
  <si>
    <t>ARCHIVADOR COMPACTO</t>
  </si>
  <si>
    <t>IMPRESORA MULTIFUNCIONAL</t>
  </si>
  <si>
    <t>MONITOR ULTRA ANCHO (29 PULGADAS)</t>
  </si>
  <si>
    <t>MONITOR PARA TRABAJO (27 PULGADAS)</t>
  </si>
  <si>
    <t>SILLA DE RUEDAS</t>
  </si>
  <si>
    <t>SILLA PARA COMEDOR TIPO SODA</t>
  </si>
  <si>
    <t>CAMBIADOR DE PAÑALES PARA SERVICIOS SANITARIOS</t>
  </si>
  <si>
    <t>PISTOLA DE BOLAS DE GAS PIMIENTA</t>
  </si>
  <si>
    <t>CILINDRO DE GAS PARA SOPLETE</t>
  </si>
  <si>
    <t>CENTRO DE ACOPIO</t>
  </si>
  <si>
    <t>LICENCIA ADOBE ACROBAT PRO</t>
  </si>
  <si>
    <t>LICENCIA ADOBE ACROBAT PRO DC</t>
  </si>
  <si>
    <t>INSTITUTO DE FORMACIÓN Y ESTUDIOS EN DEMOCRACIA</t>
  </si>
  <si>
    <t>DEPARTAMENTO DE COMUNICACIÓN Y RELACIONES PÚBLICAS</t>
  </si>
  <si>
    <t>DIRECCIÓN GENERAL DEL REGISTRO ELECTORAL Y FINANCIAMIENTO DE PARTIDOS POLÍTICOS</t>
  </si>
  <si>
    <t>SECCIÓN DE PERSONALIZACIÓN DE DOCUMENTOS DE IDENTIDAD</t>
  </si>
  <si>
    <t>DEPARTAMENTO DE TECNOLOGÍAS DE INFORMACIÓN Y COMUNICACIONES</t>
  </si>
  <si>
    <t>SECCIÓN DE INGENIERÍA DE SOFTWARE</t>
  </si>
  <si>
    <t>SECCIÓN DE DOCUMENTOS DE IDENTIDAD</t>
  </si>
  <si>
    <t>CONVENIO CON CORREOS DE COSTA RICA</t>
  </si>
  <si>
    <t>ENLACE A INTERNET CALIDAD EMPRESARIAL PARA OFICINAS REGIONALES</t>
  </si>
  <si>
    <t>ENLACE A 200 MBPS VISITAS</t>
  </si>
  <si>
    <t>PAUTA INFORMATIVAS- MEDIOS MASIVOS (COM, DPE, STSE, IFED)</t>
  </si>
  <si>
    <t>DIRECTRICES Y NORMAS SOBRE EL FUNCIONAMIENTO DE LAS JRV</t>
  </si>
  <si>
    <t>BROCHURE INFORMATIVO 1020 Y 800-ELECTOR</t>
  </si>
  <si>
    <t>INSTRUCTIVOS, FOLLETOS Y OTROS</t>
  </si>
  <si>
    <t>DESPLEGABLE JUNTA CANTONAL</t>
  </si>
  <si>
    <t>INSTRUCTIVO PARA AUXILIARES ELECTORALES</t>
  </si>
  <si>
    <t>ETIQUETA ADHESIVA PRESIDENCIAS Y SECRETARIAS</t>
  </si>
  <si>
    <t>FORMULARIOS EMPLASTICADOS PARA ASESORES ELECTORALES</t>
  </si>
  <si>
    <t>CUADERNO DE TRABAJO ELECTORAL</t>
  </si>
  <si>
    <t>CARTEL PRODUCTOS DE APOYO</t>
  </si>
  <si>
    <t>CONTINGENCIA SERVICIO DE PAPELETAS</t>
  </si>
  <si>
    <t>ETIQUETA ADHESIVA P/URNA ELECTORAL</t>
  </si>
  <si>
    <t>BLOCK ACTA DE APERTURA DEL PAQUETE CON EL MATERIAL Y DOCUMENTACION ELECTORAL</t>
  </si>
  <si>
    <t>HOSPEDAJE EN NUBE PARA SERVIDORES</t>
  </si>
  <si>
    <t>PINES PARA CUERPO NACIONAL DE DELEGADOS (CND)</t>
  </si>
  <si>
    <t>HORAS DE SOPORTE PARA LA PLATAFORMA MICROSOFT</t>
  </si>
  <si>
    <t>HORAS DE SOPORTE PARA AULA VIRTUAL IFED</t>
  </si>
  <si>
    <t>PINTURA PARA TRANSITO COLOR AZUL</t>
  </si>
  <si>
    <t>TINTA NEGRA PARA SELLOS DE HULE</t>
  </si>
  <si>
    <t>PINTURA DE AGUA</t>
  </si>
  <si>
    <t>GALLETAS SALADAS</t>
  </si>
  <si>
    <t>REFRESCO GASEOSO</t>
  </si>
  <si>
    <t>BANDEJA DE 90 X 40 CON PERALTE DE 4 CM</t>
  </si>
  <si>
    <t>CLAVOS DE ACERO DE 2 (5.08 CM)</t>
  </si>
  <si>
    <t>TORNILLO DE 3</t>
  </si>
  <si>
    <t>TORNILLO GYPSUM 8X2</t>
  </si>
  <si>
    <t>ESPONJA DE ALAMBRE-ALAMBRINAS</t>
  </si>
  <si>
    <t>CANALETA ANGULO PLANO</t>
  </si>
  <si>
    <t>TORNILLO GYPSUM DE 8X1 PUNTA CORRIENTE</t>
  </si>
  <si>
    <t>LAMINA DE PLYWOOD 6MM</t>
  </si>
  <si>
    <t>MADERA (DIFERENTES TIPOS Y MEDIDAS)</t>
  </si>
  <si>
    <t>LAMINA DE PLYWOOD DE 18MM</t>
  </si>
  <si>
    <t>REGLA DE MADERA</t>
  </si>
  <si>
    <t>CABLE USB 2.0 USB-C MACHO A USB-A MACHO DE 1.8 METROS</t>
  </si>
  <si>
    <t>DISCO DURO EXTERNO DE ESTADO SOLIDO DE 1TB</t>
  </si>
  <si>
    <t>CABLE HDMI A HDMI DE 15.24 METROS (50 PIES)</t>
  </si>
  <si>
    <t>HUB USB</t>
  </si>
  <si>
    <t>TARJETA DE MEMORIA MICRO SD DE 128 GB</t>
  </si>
  <si>
    <t>CABLE COAXIAL PARA ANTENA (METRO)</t>
  </si>
  <si>
    <t>DISCO DURO SSD DE 2.5 DE 1TB</t>
  </si>
  <si>
    <t>ADAPTADOR PARA ENCHUFE</t>
  </si>
  <si>
    <t>CINTA VELCRO (½ ANCHO, COLOR NEGRO, UNIDAD DE 4,6 M)</t>
  </si>
  <si>
    <t>CINTA DUC TAPE</t>
  </si>
  <si>
    <t>LLAVE COMBINADA  DE 19MM</t>
  </si>
  <si>
    <t>PISTOLA CALENTADORA 120 V 40 A 60 W</t>
  </si>
  <si>
    <t>REGLA DE METAL 30 CM PARA DISEÑO GRAFICO</t>
  </si>
  <si>
    <t>LLAVE COMBINADA DE 14MM</t>
  </si>
  <si>
    <t>LLAVE FRANCESA 10</t>
  </si>
  <si>
    <t>LLAVE COMBINADA DE 7/16 (11,11 MM)</t>
  </si>
  <si>
    <t>ALICATE CORTADOR</t>
  </si>
  <si>
    <t>PORTA CELULAR</t>
  </si>
  <si>
    <t>FLUKE NETWORKS MS2-100 MICROSCANNER2 CABLE VERIFIER - RJ-45 10/100/1000BASE-T</t>
  </si>
  <si>
    <t>RIBBON 2000,110MM X 450MTS</t>
  </si>
  <si>
    <t>TRANSFER BELT UNID (BANDA DE TRANSFERENCIA)</t>
  </si>
  <si>
    <t>CUCHILLA DE REPUESTO CORTE PROFUNDO</t>
  </si>
  <si>
    <t>GOMERA LIQUIDA</t>
  </si>
  <si>
    <t>TIJERA PUNTA ROMA</t>
  </si>
  <si>
    <t>CINTA MASKING TAPE 2</t>
  </si>
  <si>
    <t>CINTA ADHESIVA DE 1/2 (1.27 CM)</t>
  </si>
  <si>
    <t>GRAPAS GRANDES</t>
  </si>
  <si>
    <t>GRAPAS N.10</t>
  </si>
  <si>
    <t>TABLA CON PRENSA PARA REALIZAR ENCUESTAS</t>
  </si>
  <si>
    <t>ABRE CARTAS</t>
  </si>
  <si>
    <t>ALMOHADILLA PARA SELLOS DE HULE PEQUEÑA</t>
  </si>
  <si>
    <t>PAD PARA MOUSE</t>
  </si>
  <si>
    <t>FASTENERS</t>
  </si>
  <si>
    <t>SACAGRAPAS</t>
  </si>
  <si>
    <t>MARCADOR FOSFORESCENTE (PAQUETE)</t>
  </si>
  <si>
    <t>PERFORADORA DE 2 HUECOS</t>
  </si>
  <si>
    <t>PERFORADORA GRANDE (50/100 HOJAS)</t>
  </si>
  <si>
    <t>DISPENSADOR PARA CINTA MASKING TAPE</t>
  </si>
  <si>
    <t>HUMEDECEDOR DE DEDOS (USO EN JRV)</t>
  </si>
  <si>
    <t>TIJERA</t>
  </si>
  <si>
    <t>GOMA SPRAY</t>
  </si>
  <si>
    <t>REFUERZOS PARA PERFORACIONES EN PAPEL</t>
  </si>
  <si>
    <t>SACAPUNTAS TIPO ESCOLAR</t>
  </si>
  <si>
    <t>CARTULINA BLANCA BARNIZABLE</t>
  </si>
  <si>
    <t>LIBROS CON SELLO IFED 2 EDICIONES</t>
  </si>
  <si>
    <t>FILES DE MANILA TAMAÑO NOTA</t>
  </si>
  <si>
    <t>AGENDA TIPO LIBRO</t>
  </si>
  <si>
    <t>CUADERNO DE 100 HOJAS</t>
  </si>
  <si>
    <t>AMPO</t>
  </si>
  <si>
    <t>CARTULINA BRISTOL</t>
  </si>
  <si>
    <t>URNAS ELECTORALES</t>
  </si>
  <si>
    <t>ROLLO DE PAPEL BOND 0.60 M X 50 M</t>
  </si>
  <si>
    <t>MAMPARA ELECTORAL</t>
  </si>
  <si>
    <t>CAJA DE MATERIALES ELECTORALES</t>
  </si>
  <si>
    <t>BLOCK DE NOTAS ADHESIVAS (POST IT) TAMAÑO PEQUEÑO</t>
  </si>
  <si>
    <t>BRAZALETE PAPEL TIVEK</t>
  </si>
  <si>
    <t>CARPETAS INSTITUCIONALES TAMAÑO CARTA</t>
  </si>
  <si>
    <t>SOBRE LACRADO  ELECTORAL</t>
  </si>
  <si>
    <t>CARTULINA PARA TARJETAS</t>
  </si>
  <si>
    <t>ALFOMBRA ANTIFATIGA</t>
  </si>
  <si>
    <t>MECHA PARA LIMPIAR PISOS</t>
  </si>
  <si>
    <t>TELA PARA LIMPIAR EQUIPO-OJO DE PERDIZ</t>
  </si>
  <si>
    <t>CAPA TIPO PONCHO</t>
  </si>
  <si>
    <t>BANDERA DEL TSE EN TELA</t>
  </si>
  <si>
    <t>UNIFORME PARA EDECANES (DIFERENTE COLOR)</t>
  </si>
  <si>
    <t>PANTALONES DE ARMI TIPO FATIGA COLOR AZUL</t>
  </si>
  <si>
    <t>CAMISETA ELECTORAL</t>
  </si>
  <si>
    <t>CAMISETA PARA ASESOR ELECTORAL</t>
  </si>
  <si>
    <t>UNIFORME (CHOFER DE MAGISTRADO)</t>
  </si>
  <si>
    <t>LANDYARD LOGO YO SOY DEMOCRACIA</t>
  </si>
  <si>
    <t>BOLSAS SECAS</t>
  </si>
  <si>
    <t>DESINFECTANTE LIQUIDO</t>
  </si>
  <si>
    <t>PALA PARA RECOGER BASURA</t>
  </si>
  <si>
    <t>REPUESTO DE MOPA</t>
  </si>
  <si>
    <t>HISOPOS PARA LIMPIAR INODOROS</t>
  </si>
  <si>
    <t>DESODORANTE AMBIENTAL</t>
  </si>
  <si>
    <t>SILBATO</t>
  </si>
  <si>
    <t>CINTA ANTIDESLIZANTE DE 5.8 CM x 20 M DE LARGO</t>
  </si>
  <si>
    <t>ESTUCHE DE TRANSPORTE PARA TABLET T7</t>
  </si>
  <si>
    <t>ADHESIVO EPOXICO TRASPARENTE 14ML</t>
  </si>
  <si>
    <t>FUNDA PARA CARNET VERTICAL GRANDE</t>
  </si>
  <si>
    <t>PORTAGAFETE DE BRAZO</t>
  </si>
  <si>
    <t>BOLSAS ZIPLO</t>
  </si>
  <si>
    <t>INTERCOMUNICADOR PARA VENTANILLA</t>
  </si>
  <si>
    <t>SWITCH DE VIDEO DE 4 CANALES HDMI</t>
  </si>
  <si>
    <t>PANTALLA LED 32</t>
  </si>
  <si>
    <t>MOBILIARIO MODULAR PARA SEDE REGIONALES</t>
  </si>
  <si>
    <t>ARCHIVO PARA DOCUMENTOS</t>
  </si>
  <si>
    <t>SILLA EJECUTIVA</t>
  </si>
  <si>
    <t>COMPUTADORA MAC PRO</t>
  </si>
  <si>
    <t>COLECTOR DE DATOS TIPO TABLET</t>
  </si>
  <si>
    <t>IMPRESORA DE MATRIZ DE CARRO ANCHO 132 COLUMNAS</t>
  </si>
  <si>
    <t>INTERFACES DE RED Y TRANSCEIVER PARA PUERTO DE FIBRA 10GB COMPATIBLE CON FIREWALLS SERIE 5800 Y 15000</t>
  </si>
  <si>
    <t>FUENTE DE PODER HP</t>
  </si>
  <si>
    <t>MICROCOMPUTADORA DE ESCRITORIO CON MONITOR DE 29"</t>
  </si>
  <si>
    <t>KIT DE 3 LUCES LED PARA VIDEO BICOLOR</t>
  </si>
  <si>
    <t>GPS TRIMBLE NOMAD</t>
  </si>
  <si>
    <t>SISTEMA DE CONTROL DE ACCESOS PARA LOS EDIFICIOS TORRE, ELECTORAL Y PLATAFORMAS</t>
  </si>
  <si>
    <t>LICENCIA ADOBE CAPTIVATE</t>
  </si>
  <si>
    <t>LICENCIA ARTICULATE STORYLINE</t>
  </si>
  <si>
    <t>LICENCIA ADOBE CREATIVE SUITE 6 DESING Y WEB PREMIUM</t>
  </si>
  <si>
    <t>LICENCIA DE SOFTWARE DE ESCRITORIO REMOTO</t>
  </si>
  <si>
    <t>LICENCIA ADOBE PRESENTER VIDEO EXPRESS</t>
  </si>
  <si>
    <t>LICENCIA SOFTWARE XSEED/INNOVATION DESARROLLO -HASTA 5 DESARROLLADORES</t>
  </si>
  <si>
    <t>LICENCIA DE USO DE XSEED/INNOVATION – FRAMEWORK JAVA PARA LINC</t>
  </si>
  <si>
    <t>LICENCIAMIENTO SANDBLAST PARA FIREWALLS PERIMETRALES ACTUALES</t>
  </si>
  <si>
    <t>LICENCIA PARA RESPALDOS VERITAS NETBACKUP 11TB</t>
  </si>
  <si>
    <t>LICENCIA ACS CORE DEVICE E-LICENCE</t>
  </si>
  <si>
    <t>LICENCIA CANVA PRO</t>
  </si>
  <si>
    <t>CAPACITACIÓN  BANCO DE FACILITADORES INTERNO</t>
  </si>
  <si>
    <t>CAPACITACIÓN EN LENGUAJE ESPECIAL DE SEÑAS LESCO</t>
  </si>
  <si>
    <t>CAPACITACIÓN TEMAS LEY 7600 Y ACCESIBILIDAD</t>
  </si>
  <si>
    <t>CAPACITACIÓN GESTIÓN DEL DESEMPEÑO</t>
  </si>
  <si>
    <t>REUNIÓN ANUAL DE MUJERES MAGISTRADAS (ACTIVIDADES PROTOCOLARIAS)</t>
  </si>
  <si>
    <t>MODERNIZACIÓN DE ELEVADORES</t>
  </si>
  <si>
    <t>SERVICIO DE REACONDICIONAMIENTO DE FIBRA ÓPTICA EN EDIFICIOS DEL TSE</t>
  </si>
  <si>
    <t>SERVICIO DE DESINSTALACIÓN, TRASLADO E INSTALACIÓN DE AIRES ACONDICIONADOS EN OFICINAS REGIONALES DEL TSE</t>
  </si>
  <si>
    <t>EXTENSIÓN DE GARANTÍA PARA ACCESS POINT 1840I</t>
  </si>
  <si>
    <t>MANTENIMIENTO PREVENTIVO Y EXTENSIÓN DE GARANTÍA 2 SERVIDORES DELL POWEREDGE R640</t>
  </si>
  <si>
    <t>MANTENIMIENTO PREVENTIVO Y EXTENSIÓN DE GARANTÍA 4 SERVIDORES DELL POWEREDGE R640</t>
  </si>
  <si>
    <t>RENOVACIÓN DE SEGURO DE LICENCIA DE PROTECCIÓN DNS</t>
  </si>
  <si>
    <t>ARTÍCULOS VARIOS PROGRAMACIÓN PROVEEDURÍA</t>
  </si>
  <si>
    <t>TÓNER NEGRO XEROX VERSALINK</t>
  </si>
  <si>
    <t>AZÚCAR EN SOBRES (PAQUETE 500 UNIDADES)</t>
  </si>
  <si>
    <t>CAFÉ (KILO)</t>
  </si>
  <si>
    <t>CREMA PARA CAFÉ</t>
  </si>
  <si>
    <t>CABLE UTP CATEGORÍA 6</t>
  </si>
  <si>
    <t>EXTENSIÓN ELÉCTRICA</t>
  </si>
  <si>
    <t>KIT DE CONEXIÓN PARA DISCOS DUROS EXTERNOS</t>
  </si>
  <si>
    <t>MEMORIA RAM DDR4 16GB PARA COMPUTADORA ESTÁNDAR</t>
  </si>
  <si>
    <t>TARJETA MADRE PARA MICROCOMPUTADORA ESTÁNDAR</t>
  </si>
  <si>
    <t>BOLSA DE SEGURIDAD DE PELÍCULA DE POLIETILENO BLANCO/NEGRO CON IMPRESIÓN GENÉRICA, TAMAÑO 26 X 35 CM</t>
  </si>
  <si>
    <t>CÚTER PEQUEÑA DE AJUSTE DE TORNILLO</t>
  </si>
  <si>
    <t>ESPÁTULA ELÉCTRICA CON VARIOS TIPOS DE PUNTA PARA PROCESOS DE RESTAURACIÓN</t>
  </si>
  <si>
    <t>PLANCHA A VAPOR PORTÁTIL</t>
  </si>
  <si>
    <t>PLANCHA ELÉCTRICA</t>
  </si>
  <si>
    <t>BATERÍA PARA RADIO DE COMUNICACIÓN (WALKIE TALKIE)</t>
  </si>
  <si>
    <t>BOLÍGRAFO TINTA ROJA</t>
  </si>
  <si>
    <t>BORRADOR PARA ESCRITURA A LÁPIZ SUAVE</t>
  </si>
  <si>
    <t>CARTUCHO DE CINTA LTO-8 LUTRIA</t>
  </si>
  <si>
    <t>CINTA DE EMPAQUE CAFÉ (40 METROS)</t>
  </si>
  <si>
    <t>CINTA/TINTA PARA IMPRESORA DE CÓDIGO DE BARRAS</t>
  </si>
  <si>
    <t>CLIPS NUMERO 2 CUBIERTA PLÁSTICA DE COLORES</t>
  </si>
  <si>
    <t>LÁPIZ BICOLOR</t>
  </si>
  <si>
    <t>LÁPIZ PARA CARPINTERÍA</t>
  </si>
  <si>
    <t>MACULAS TAMAÑO CARTA (HULE PARA CORTE CON CÚTER)</t>
  </si>
  <si>
    <t>SELLO AUTOMÁTICO</t>
  </si>
  <si>
    <t>ETIQUETA ADHESIVA BLANCA 4X2 ROLLO 2500 UNIDADES</t>
  </si>
  <si>
    <t>ETIQUETA ADHESIVA BLANCA 4X8 ROLLO DE 1000 UNIDADES</t>
  </si>
  <si>
    <t>ETIQUETA ADHESIVA PARA CRAYÓN</t>
  </si>
  <si>
    <t>FICHAS DE COMUNICACIÓN</t>
  </si>
  <si>
    <t>FONDO DE PAPEL PARA FOTOGRAFÍA Y VIDEO COLOR BLANCO 2.72 M X11 M</t>
  </si>
  <si>
    <t>PAPEL PERIÓDICO (PLIEGO)</t>
  </si>
  <si>
    <t>SEÑALES MAGNÉTICAS PARA ROTULACIÓN VEHÍCULOS INSTITUCIONALES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</si>
  <si>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</si>
  <si>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</si>
  <si>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</si>
  <si>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</si>
  <si>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</si>
  <si>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SOBRES PARA CD-DVD DE ESTADÍSTICA</t>
  </si>
  <si>
    <t>LONA VINÍLICA DE EXPOSICIÓN DE 3X2</t>
  </si>
  <si>
    <t>MALETÍN PARA MENSAJERO</t>
  </si>
  <si>
    <t>BOLSAS PLÁSTICAS PARA BASURA PEQUEÑAS</t>
  </si>
  <si>
    <t>CARTUCHO DE CINTA UNIVERSAL PARA LIMPIEZA DE UNIDAD LUTRIA LTO</t>
  </si>
  <si>
    <t>CEPILLO DE RAÍZ FIBRA NEGRA</t>
  </si>
  <si>
    <t>ESPUMA LIMPIADORA PARA EQUIPO ELECTRÓNICO (CLEAN ESPUMOSO)</t>
  </si>
  <si>
    <t>JABÓN DETERGENTE EN POLVO</t>
  </si>
  <si>
    <t>LIMPIADOR CONTACTOS AEROSOL N0590 ML (TIPO SABO)</t>
  </si>
  <si>
    <t>MARCO MÓVIL PARA MOPA DE 18 CON PALO</t>
  </si>
  <si>
    <t>PALO DE PISO CON GANCHO METÁLICO</t>
  </si>
  <si>
    <t>PAPEL HIGIÉNICO</t>
  </si>
  <si>
    <t>CINTA AMARILLA PROTECCIÓN</t>
  </si>
  <si>
    <t>CINTA PLÁSTICA CON ROTULO (PRECAUCIÓN)</t>
  </si>
  <si>
    <t>PICHEL TÉRMICO ACERO INOXIDABLE</t>
  </si>
  <si>
    <t>BOLSA PARA CRAYÓN</t>
  </si>
  <si>
    <t>BOLSA PLÁSTICA TRANSPARENTE PARA EMPAQUE DE PAPELETAS</t>
  </si>
  <si>
    <t>CAJA PLÁSTICA CON TAPA, RODINES, CAPACIDAD 45L</t>
  </si>
  <si>
    <t>CANASTA PLÁSTICA</t>
  </si>
  <si>
    <t>MARCHAMO DE SEGURIDAD PLÁSTICO</t>
  </si>
  <si>
    <t>SOPORTE PARA FONDO DE PAPEL PARA FOTOGRAFÍA Y VIDEO BS04</t>
  </si>
  <si>
    <t>ESCUADRA DE COMBINACIONES METÁLICA</t>
  </si>
  <si>
    <t>ROMANA (PESA) ELECTRÓNICA GRANDE</t>
  </si>
  <si>
    <t>CARRETILLA (PERRA O PLATAFORMA) HIDRÁULICA (2500 KG APROXIMADAMENTE)</t>
  </si>
  <si>
    <t>VEHÍCULO TIPO CAMIÓN 6 TONELADAS CON CAJÓN</t>
  </si>
  <si>
    <t>CÁMARA DE VIDEO CCTV (VIGILANCIA)</t>
  </si>
  <si>
    <t>CÁMARA DE VIDEO HD</t>
  </si>
  <si>
    <t>MICRÓFONO INALÁMBRICO DE SOLAPA</t>
  </si>
  <si>
    <t>TELÉFONO CELULAR</t>
  </si>
  <si>
    <t>TELEPROMPTER PARA LOCACIÓN Y ESTUDIO</t>
  </si>
  <si>
    <t>ESTANTE METÁLICO 6 ANAQUELES</t>
  </si>
  <si>
    <t>MESA METÁLICA CON RUEDAS Y CERRADURA</t>
  </si>
  <si>
    <t>COMPUTADOR PORTÁTIL</t>
  </si>
  <si>
    <t>ESCÁNER A COLOR CON SENSOR DE IMAGEN A CONTACTO (TECNOLOGÍA CMOS CIS)</t>
  </si>
  <si>
    <t>ESCÁNER DE ALIMENTACIÓN VERTICAL CON DIGITALIZADOR A COLOR DÚPLEX DE UN PASO</t>
  </si>
  <si>
    <t>ESCÁNER DE CAMA PLANA PARA FOTOS CON UNIDAD DE TRANSPARENCIA INCLUIDA</t>
  </si>
  <si>
    <t>FIREWALL PARA APLICACIONES WEB (WEB APLICACIÓN FIREWALL - WAF) (RENOVACIÓN)</t>
  </si>
  <si>
    <t>FUENTE DE PODER PARA MICROCOMPUTADORA ESTÁNDAR</t>
  </si>
  <si>
    <t>GRABADOR AXIS S1148 24TB RAK SERVER, 6 x 4 TB (20 TB DE ESPACIO ÚTIL DESPUÉS DE RAID)</t>
  </si>
  <si>
    <t>IMPRESORA LASER COLOR DÚPLEX (IMPRIME AL MENOS 35 PAGINAS X MINUTO)</t>
  </si>
  <si>
    <t>IMPRESORA LASER MONOCROMÁTICA DÚPLEX (IMPRIME AL MENOS 40 PAGINAS X MINUTO)</t>
  </si>
  <si>
    <t>IMPRESORA MULTIFUNCIONAL A COLOR (35 PAGINAS)</t>
  </si>
  <si>
    <t>LECTOR DE CÓDIGO DE BARRAS PARA CEDULA</t>
  </si>
  <si>
    <t>PROCESADOR PARA MICROCOMPUTADORA ESTÁNDAR</t>
  </si>
  <si>
    <t>SWITCH DE FIBRA ÓPTICA</t>
  </si>
  <si>
    <t>UNIDAD PARA ALMACENAR RESPALDOS DE LA INFORMACIÓN</t>
  </si>
  <si>
    <t>EQUIPO DE RADIOGRAFÍAS PARA ODONTOLOGÍA</t>
  </si>
  <si>
    <t>ROMANA (PESA) ELECTRÓNICA PEQUEÑA</t>
  </si>
  <si>
    <t>CÁMARA DE REFRIGERACIÓN INDUSTRIAL VERTICAL</t>
  </si>
  <si>
    <t>CÁMARA FOTOGRÁFICA DIGITAL CON CONEXIÓN A COMPUTADORA</t>
  </si>
  <si>
    <t>SISTEMA DE DETECCIÓN Y SUPRESIÓN DE INCENDIOS CON AGENTE LIMPIO</t>
  </si>
  <si>
    <t>TRÍPODE PARA CÁMARA</t>
  </si>
  <si>
    <t>TRÍPODE PARA CÁMARA DE VIDEO</t>
  </si>
  <si>
    <t>ACTUALIZACIÓN DE LICENCIA BRICSCAD PLATINUM CON MODULO BIM V18 A BRICSCAD BIM V22 EN RED (SOPORTE Y MANTENIMIENTO POR 12 MESES)</t>
  </si>
  <si>
    <t>AMPLIACIÓN DE LA SOLUCIÓN DE RESPALDOS</t>
  </si>
  <si>
    <t>LICENCIA ACTUALIZACIÓN A NUEVAS VERSIONES DE INNOVATION</t>
  </si>
  <si>
    <t>LICENCIA ADOBE ACROBAT PRO (PARA DE-ESTADÍSTICOS)</t>
  </si>
  <si>
    <t>LICENCIA ADOBE CREATIVE CLOUD PREMIUM (SUSCRIPCIÓN ANUAL IFED)</t>
  </si>
  <si>
    <t>LICENCIA MANTENIMIENTO INNOVATION PARA LA MIGRACIÓN DE LA RUTINA DE SEGURIDAD</t>
  </si>
  <si>
    <t>LICENCIA MIRO BUSINESS ANUAL (POR SUSCRIPCIÓN 12 MESES)</t>
  </si>
  <si>
    <t>RENOVACIÓN DE LICENCIA ANTIVIRUS</t>
  </si>
  <si>
    <t>RENOVACIÓN DE LICENCIA DE VMWARE (8 CPU)</t>
  </si>
  <si>
    <t>CUESTIONARIO PARA PRUEBAS ADMINISTRATIVAS TABA DE EDICIONES TEA. APLICACIÓN, CORRECCIÓN E INFORME ONLINE</t>
  </si>
  <si>
    <t>SERVICIO DE EVALUACIÓN EXTERNA DE CALIDAD DE LA AUDITORIA INTERNA</t>
  </si>
  <si>
    <t>FUMIGACIÓN PARA OFICINAS CENTRALES</t>
  </si>
  <si>
    <t>FUMIGACIÓN PARA OFICINAS CENTRALES (NUEVO)</t>
  </si>
  <si>
    <t>CAPACITACIÓN COMITÉ CENTRAL DE EMERGENCIA</t>
  </si>
  <si>
    <t>HORAS DE SOPORTE TÉCNICO A SISTEMA DE PLANILLAS (SISTEMA ACTUAL)</t>
  </si>
  <si>
    <t>ANESTESIA BENZOCAÍNA AL 20%, ENVASE DE 2 ONZ</t>
  </si>
  <si>
    <t>IONÓMERO DE BASE FOTOCURABLE</t>
  </si>
  <si>
    <t>CARTUCHO DE TINTA COLOR EPSON SURECOLOR SC-P 5000 T9134 AMARILLO</t>
  </si>
  <si>
    <t>CARTUCHO DE TINTA COLOR EPSON SURECOLOR SC-P 5000 T9138 MATE BLACK</t>
  </si>
  <si>
    <t>TÓNER AMARILLO PARA IMPRESORA XEROX PHASER 6700</t>
  </si>
  <si>
    <t>TÓNER CYAN PARA IMPRESORA XEROX PHASER 6700</t>
  </si>
  <si>
    <t>TÓNER MAGENTA PARA IMPRESORA XEROX PHASER 6700</t>
  </si>
  <si>
    <t>TÓNER NEGRO PARA IMPRESORA XEROX PHASER 6700</t>
  </si>
  <si>
    <t>REJILLA METÁLICA NEGRA</t>
  </si>
  <si>
    <t>CABLE PARA MICRÓFONO</t>
  </si>
  <si>
    <t>CABLE UTP - 4 PARES INTEMPERIE CATEGORÍA 6</t>
  </si>
  <si>
    <t>CINTA (TAPE) (TIPO SÚPER 23)</t>
  </si>
  <si>
    <t>SOPORTE PARA COMPUTADORA PORTÁTIL</t>
  </si>
  <si>
    <t>TAPE SÚPER 33 VINÍLICO</t>
  </si>
  <si>
    <t>BUZÓN DE SUGERENCIAS (ACRÍLICO)</t>
  </si>
  <si>
    <t>CONTENEDORES PLÁSTICOS</t>
  </si>
  <si>
    <t>CINTA MÉTRICA DE 3/4 X 5 METROS</t>
  </si>
  <si>
    <t>CINTA MÉTRICA DE 8M</t>
  </si>
  <si>
    <t>CUCHILLA TIPO CÚTER METÁLICA</t>
  </si>
  <si>
    <t>ESPÁTULA DE 2</t>
  </si>
  <si>
    <t>JUEGO DE HERRAMIENTAS PARA JARDINERÍA</t>
  </si>
  <si>
    <t>PALÍN</t>
  </si>
  <si>
    <t>PINZA DE DISECCIÓN THUMB</t>
  </si>
  <si>
    <t>REMACHADORA INALÁMBRICA DE BATERÍA</t>
  </si>
  <si>
    <t>FILTRO DE AGUA, CARBÓN ACTIVADO</t>
  </si>
  <si>
    <t>BORRADOR TIPO LÁPIZ PARA ESCRITURA A LÁPIZ</t>
  </si>
  <si>
    <t>CINTA ADHESIVA CALIDAD 3M VHB, DOBLE PROPÓSITO</t>
  </si>
  <si>
    <t>CINTA PARA ESTAMPAR A CALOR, DE 12,7 CM DE ANCHO (5 PULGADAS), ESTILO METÁLICO COLOR DORADO</t>
  </si>
  <si>
    <t>CINTA PARA ESTAMPAR A CALOR, DE 12,7 CM DE ANCHO (5 PULGADAS), ESTILO METÁLICO COLOR PLATEADO</t>
  </si>
  <si>
    <t>SACAPUNTAS ELÉCTRICO (TAJADOR ELÉCTRICO)</t>
  </si>
  <si>
    <t>FLÚOR EN GEL CON FLUORURO DE SODIO, PH NEUTOR SIN COLORANTES (FRASCO DE 1 L)</t>
  </si>
  <si>
    <t>GUANTES PARA ODONTÓLOGO</t>
  </si>
  <si>
    <t>PROTECTOR FACIAL TIPO VISERA SIMILAR A OP-D-OP DE VISOR SHIELD COMPANY BLANCO Y CELESTE  SIZE M</t>
  </si>
  <si>
    <t>SOBRES PARA ESTERILIZAR CON AUTO SELLADO</t>
  </si>
  <si>
    <t>SOLUCIÓN REVELADORA DE PLACA DENTOBACTERIANA EN FRASCOS DE 10 ML</t>
  </si>
  <si>
    <t>VENDA ELÁSTICA PARA USO MEDICO</t>
  </si>
  <si>
    <t>CPS PIN DE CORRECCIÓN POR MEDIO DE INTERNET MAS 25 HOJAS DE RESPUESTAS Y 25 CUADERNILLOS</t>
  </si>
  <si>
    <t>ECO. PRUEBA PSICOLÓGICA PARA MEDIR COMPETENCIAS ORGANIZACIONALES. 1 INSTRUCTIVO</t>
  </si>
  <si>
    <t>FORMULARIO PARA LA EVALUACIÓN NAM NEUROPSI ATENCIÓN Y MEMORIA, PRUEBA COMPLETA. INCLUYE: PAQUETE DE 10 PROTOCOLOS Y LIBRETA DE ESTÍMULOS. 2 PRUEBAS COMPLETAS</t>
  </si>
  <si>
    <t>IDER INVENTARIO DE DEPRESIÓN ESTADO RASGO. JUEGO COMPLETO. 1 JUEGO COMPLETO INCLUYE MANUAL Y 25 EJEMPLARES AUTOCORREGIBLES</t>
  </si>
  <si>
    <t>MMPI-2-RF INVENTARIO MULTIFÁSICO DE PERSONALIDAD MINNESOTA REESTRUCTURADO, JUEGO COMPLETO PARA 25 EVALUACIONES</t>
  </si>
  <si>
    <t>NEO-PI-R INVENTARIO DE PERSONALIDAD REVISADO NEO REVISADO PIN DE CORRECCIÓN DE INTERNET DE 50 USOS</t>
  </si>
  <si>
    <t>PAPEL QUÍMICO</t>
  </si>
  <si>
    <t>PAPEL TRANSPARENTE, 8,5 g, DELGADO, PH NEUTRO DE PULPA JAPONESA Y ALGODÓN</t>
  </si>
  <si>
    <t>PAPEL VINÍLICO ADHESIVO COLOR DORADO</t>
  </si>
  <si>
    <t>PAPEL VINÍLICO ADHESIVO COLOR PLATEADO</t>
  </si>
  <si>
    <t>PERFIL GENERAL DE ESTRÉS. 25 USOS</t>
  </si>
  <si>
    <t>PRUEBA HCR-20 V3 VALORACIÓN DEL RIESGO DE VIOLENCIA</t>
  </si>
  <si>
    <t>PRUEBA PSICOLÓGICA CESQT CUESTIONARIO PARA LA EVALUACIÓN DEL SÍNDROME DE QUEMARSE POR EL TRABAJO</t>
  </si>
  <si>
    <t>PRUEBA STROOP TEST DE COLORES Y PALABRAS</t>
  </si>
  <si>
    <t>SWS. INVENTARIO DE SALUD MENTAL ESTRÉS Y TRABAJO. TARJETA DE 15 USOS ON-LINE Y 15 PROTOCOLOS</t>
  </si>
  <si>
    <t>ABRILLANTADOR LIQUIDO CON DISPARADOR (TIPO NAIS)</t>
  </si>
  <si>
    <t>JABÓN ANTISÉPTICO PARA MANOS CLEAN FRESH</t>
  </si>
  <si>
    <t>LIMPIADOR ENZIMÁTICO</t>
  </si>
  <si>
    <t>PUNTO ECOLÓGICO</t>
  </si>
  <si>
    <t>ARNÉS FULL BODY 3 ARGOLLAS PROTECTA</t>
  </si>
  <si>
    <t>CHALECO PARAMÉDICO</t>
  </si>
  <si>
    <t>MUNICIÓN MARCA PEPPERBALL MODELO INERT CANTIDAD</t>
  </si>
  <si>
    <t>MUNICIÓN MARCA PEPPERBALL MODELO LIVE X ( PAVA )</t>
  </si>
  <si>
    <t>MUNICIÓN MARCA PEPPERBALL MODELO UV MARKING</t>
  </si>
  <si>
    <t>VASOS DESECHABLES DE CARTÓN (PAQ 50 UNID)</t>
  </si>
  <si>
    <t>BOLSA PLÁSTICA P/EMPAREDADO 16*20 CM SIMILAR A POLIPAK</t>
  </si>
  <si>
    <t>CARGADOR PARA BATERÍAS RECARGABLES TIPO AA</t>
  </si>
  <si>
    <t>PLÁSTICO PARA PALETIZAR 18 (300 rollos)</t>
  </si>
  <si>
    <t>PLÁSTICO PARA PALETIZAR 2 (400 rollos)</t>
  </si>
  <si>
    <t>VASELINA  (JALEA DE PETRÓLEO) FRASCO 212 G</t>
  </si>
  <si>
    <t>SOPLETE PARA SOLDADURA DE TUBERÍAS DE COBRE</t>
  </si>
  <si>
    <t>TALADRO INALÁMBRICO</t>
  </si>
  <si>
    <t>ALTAVOZ PORTÁTIL PARA AUDIO CONFERENCIA CON BLUETOOH 4.2</t>
  </si>
  <si>
    <t>CÁMARA DE SEGURIDAD (FIJA)</t>
  </si>
  <si>
    <t>ENGARGOLADURA DE 22 PINES (ELÉCTRICA)</t>
  </si>
  <si>
    <t>ENGRAPADORA ELÉCTRICA (AUTOMÁTICA)</t>
  </si>
  <si>
    <t>SILLÓN EJECUTIVO</t>
  </si>
  <si>
    <t>SILLÓN EJECUTIVO PARA JEFATURA</t>
  </si>
  <si>
    <t>ESCÁNER DE ALTURA</t>
  </si>
  <si>
    <t>IMPRESORA LASER DÚPLEX DE ALTA CAPACIDAD BANDEJA ESTÁNDAR</t>
  </si>
  <si>
    <t>PORTÁTILES LAPTOP (SECRETARIA DIGITAL)</t>
  </si>
  <si>
    <t>TABLETA ELECTRÓNICA (TABLET PC)</t>
  </si>
  <si>
    <t>BOTIQUÍN PORTÁTIL</t>
  </si>
  <si>
    <t>CERRADURA ELECTRÓNICA</t>
  </si>
  <si>
    <t>HERVIDOR ELÉCTRICO</t>
  </si>
  <si>
    <t>ENVIÓ DE CEDULAS DE IDENTIDAD CON CORREOS DE COSTA RICA S.A. (NUEVO)</t>
  </si>
  <si>
    <t>BITÁCORA PARA EL CUERPO NACIONAL DE DELEGADOS</t>
  </si>
  <si>
    <t>BITÁCORAS PARA AUXILIARES, ENCARGADOS CONTINGENTES, CUERPO NACIONAL DE DELEGADOS, ENCARGADOS DE CENTRO DE VOTACIÓN Y AUXILIARES ELECTORALES</t>
  </si>
  <si>
    <t>BROCHURE PARA ENCARGADOS DE CENTRO DE VOTACIÓN</t>
  </si>
  <si>
    <t>CARATULAS (UNIDAD RECEPCIÓN Y DEVOLUCIÓN DE DOCUMENTOS)</t>
  </si>
  <si>
    <t>DIVISIÓN TERRITORIAL  ELECTORAL</t>
  </si>
  <si>
    <t>FICHERO DE VALORES DEMOCRÁTICOS</t>
  </si>
  <si>
    <t>INFORME PARCIAL CERTIFICACIÓN DE VOTOS RECIBIDOS ANTES DEL CIERRE DE LA JRV</t>
  </si>
  <si>
    <t>PEME-27A SOBRE PARA DEPOSITAR CERTIFICACIÓN</t>
  </si>
  <si>
    <t>PEME-72 RÓTULOS SACO JUNTA Nº, DISTRITO, CANTÓN Y PROVINCIA</t>
  </si>
  <si>
    <t>PEPR-03 PORTADA PADRÓN PROVISIONAL</t>
  </si>
  <si>
    <t>RECIBO PARA LA RECOLECCIÓN DE MATERIAL ELECTORAL</t>
  </si>
  <si>
    <t>REIMPRESIÓN DE FASCÍCULO CREACIÓN Y FUNCIONAMIENTO DE PARTIDOS POLITICOS</t>
  </si>
  <si>
    <t>REIMPRESIÓN FASCÍCULO PROCESO ELECTORAL COSTARRICENSE</t>
  </si>
  <si>
    <t>SERVICIO DE PRUEBAS DE CARGA Y ESTRÉS PARA BASES DE DATOS</t>
  </si>
  <si>
    <t>REPARACIÓN TULA</t>
  </si>
  <si>
    <t>ROTULO ACRÍLICO</t>
  </si>
  <si>
    <t>SERVICIO DE TRADUCCIÓN A LESCO</t>
  </si>
  <si>
    <t>TRADUCCIÓN Y DIFUSIÓN DE CUÑAS RADIALES EN IDIOMAS INDÍGENAS</t>
  </si>
  <si>
    <t>LIBRO ENTREGA CÉDULA OFICINAS REGIONALES</t>
  </si>
  <si>
    <t>RECOLECCIÓN DE RESIDUOS BIOLÓGICOS (SERVICIOS MÉDICOS)</t>
  </si>
  <si>
    <t>ACIDO FOSFÓRICO P/GRABAR ESMALTE EN SOLUCIÓN VISCOSA (DE 35 % DE 4 ML)</t>
  </si>
  <si>
    <t>CARTÓN PARA ENCUADERNACIÓN</t>
  </si>
  <si>
    <t xml:space="preserve">PRUEBA COMPLETA AMAS ESCALA DE ANSIEDAD MANIFIESTA EN ADULTOS </t>
  </si>
  <si>
    <t>PAPEL FANTASÍA BRILLANTE (ROJO, AZUL, NEGRO, VERDE, VINO, CAFÉ)</t>
  </si>
  <si>
    <t>EVALUACIÓN DE ESTILOS DE TRABAJO WSA.</t>
  </si>
  <si>
    <t xml:space="preserve">USOS PARA PRUEBA PSICOMÉTRICA </t>
  </si>
  <si>
    <t>SERVICIO DE CATERING SERVICE</t>
  </si>
  <si>
    <t xml:space="preserve">SERVICIO DE CATERING SERVICE </t>
  </si>
  <si>
    <t xml:space="preserve">ALIMENTOS Y BEBIDAS </t>
  </si>
  <si>
    <t xml:space="preserve">ALQUILER DE HELICÓPTERO </t>
  </si>
  <si>
    <t xml:space="preserve">POLARIZADO DE VIDRIOS </t>
  </si>
  <si>
    <t>SECCIÓN DE INGENIERÍA Y ARQUITECTURA</t>
  </si>
  <si>
    <t>CAPACITACIÓN INGENIERÍA DE SOFTWARE</t>
  </si>
  <si>
    <t xml:space="preserve">CONTRATO MANTENIMIENTO PARA LA MAQUINA DESTRUCTORA DE PAPEL ARCHIVO CENTRAL </t>
  </si>
  <si>
    <t xml:space="preserve">MANTENIMIENTO PREVENTIVO Y CORRECTIVO DE LA PLANTA DE EMERGENCIA (GENERADOR ELÉCTRICO) MODASA MP-515 </t>
  </si>
  <si>
    <t xml:space="preserve">MANTENIMIENTO PREVENTIVO Y CORRECTIVO DEL GENERADOR ELÉCTRICO MARCA GENERAC </t>
  </si>
  <si>
    <t xml:space="preserve">MANTENIMIENTO Y MEJORAS DEL SISTEMA DE TELEFONÍA IP DEL TSE MARCA PBX VIRTUAL </t>
  </si>
  <si>
    <t xml:space="preserve">MANTENIMIENTO DE AIRE ACONDICIONADO Y SISTEMA DE VENTILACIÓN FORZADA EN SEDE CENTRAL Y OFICINAS REGIONALES </t>
  </si>
  <si>
    <t>ALCOHOL ISOPROPÍLICO (GRADO 90°, ENVASE 500 Ml)</t>
  </si>
  <si>
    <t>CLORHEXIDINA (2% GEL, 60 ML)</t>
  </si>
  <si>
    <t>PRODUCTOS ALIMENTICIOS</t>
  </si>
  <si>
    <t xml:space="preserve">PRODUCTOS ALIMENTICIOS </t>
  </si>
  <si>
    <t>GANCHO OJO ABIERTO</t>
  </si>
  <si>
    <t>BOLSA HIGIÉNICA PARA SENSOR RADIOGRÁFICO (TAMAÑO 3, NUMERACIÓN 900186, PAQUETES DE 200 UNIDADES (OPTIBAG))</t>
  </si>
  <si>
    <t>CONVENIO MARCO</t>
  </si>
  <si>
    <t>TABLETA ELCTRÓNICA IOS</t>
  </si>
  <si>
    <t>OBRAS DE ARTE</t>
  </si>
  <si>
    <t>DESARROLLO DE VISUALIZACIONES DE DATOS  AGILES Y LIVIANAS PARA CONSUMO POR DIFERENTES MEDIOS (WEB, DISPOSITIVOS MÓVILES Y REDES SOCIALES)</t>
  </si>
  <si>
    <t xml:space="preserve">LICENCIA ADOBE CREATIVE CLOUD PREMIUM </t>
  </si>
  <si>
    <t>LICENCIA ADOBE CREATIVE CLOUD PREMIUM</t>
  </si>
  <si>
    <t xml:space="preserve">LICENCIA REVIT ARCHITECTURE </t>
  </si>
  <si>
    <t>LICENCIA SHIFT (SOFTWARE PARA CREACIÓN Y EDICIÓN DE CURSOS CLEARNING)</t>
  </si>
  <si>
    <t xml:space="preserve">EXTENSIÓN DE GARANTÍA PARA WLC5520 </t>
  </si>
  <si>
    <t xml:space="preserve">SERVICIO DE CATERING </t>
  </si>
  <si>
    <t>MANTENIMIENTO PREVENTIVO Y CORRECTIVO DE EMBOZADORA</t>
  </si>
  <si>
    <t xml:space="preserve">MANTENIMIENTO EPOWER </t>
  </si>
  <si>
    <t>EXTENSION DE GARANTIA PARA PLATAFORMA DE LA SOLUCION DE RADIOFRECUENCIA  (RFID)</t>
  </si>
  <si>
    <t>PADS DE ALCOHOL</t>
  </si>
  <si>
    <t>SERVICIOS MEDICOS</t>
  </si>
  <si>
    <t>LANCETAS PARA GLUCÓMETRO</t>
  </si>
  <si>
    <t xml:space="preserve">GASA ESTERIL DE 10 X 10 </t>
  </si>
  <si>
    <t>SUERO FISIOLÓGICO 250 ML</t>
  </si>
  <si>
    <t>JUEGO DESCARTABLE PARA CITOLOGÍAS</t>
  </si>
  <si>
    <t>ESPECULOS VAGINALES TALLA L</t>
  </si>
  <si>
    <t>CONTRATACIÓN SISTEMA RFID CONTROL DE TULAS, PADRONES Y FISCALES</t>
  </si>
  <si>
    <t>MANTENIMIENTO CORRECTIVO EN EL PISO DEL AUDITORIO</t>
  </si>
  <si>
    <t>SERVICIO DE MANTENIMIENTO DEL INHIBIDOR DE DESCARGAS ATMOSFÉRICAS UBICADOS EN SEDE CENTRAL Y REGIONAL DE CARTAGO</t>
  </si>
  <si>
    <t>MANTENIMIENTO CORRECTIVO A LA ESTRUCTURA METÁLICA DE LA ANTENA DE COMUNICACIONES INSTALADA SOBRE LA CUBIERTA DEL EDIFICIO TORRE EN SEDE CENTRAL</t>
  </si>
  <si>
    <t>CARATULA PARA CUPONES DE NACIMIENTO ARCHIVO DEL REGISTRO CIVIL</t>
  </si>
  <si>
    <t>1.500.000</t>
  </si>
  <si>
    <t>11.990.949,80</t>
  </si>
  <si>
    <t>84.334.378</t>
  </si>
  <si>
    <t>ALQUILER DE FOTOCOPIADORA (NUEVO)</t>
  </si>
  <si>
    <t>0062023002800001</t>
  </si>
  <si>
    <t>0062023002800002</t>
  </si>
  <si>
    <t>0062023002800006</t>
  </si>
  <si>
    <t>REPARACIÓN DE ELEVADOR AUTOMOTRIZ</t>
  </si>
  <si>
    <t>TRANSPORTES</t>
  </si>
  <si>
    <t>0062023002800010</t>
  </si>
  <si>
    <t>0062023002800011</t>
  </si>
  <si>
    <t>0062023002800016</t>
  </si>
  <si>
    <t>0062023002800019</t>
  </si>
  <si>
    <t>0062023002800029</t>
  </si>
  <si>
    <t>0062023002800030</t>
  </si>
  <si>
    <t>0062023002800036</t>
  </si>
  <si>
    <t>0062023002800037</t>
  </si>
  <si>
    <t>0062023002800038</t>
  </si>
  <si>
    <t>0062023002800039</t>
  </si>
  <si>
    <t>0062023002800040</t>
  </si>
  <si>
    <t>0062023002800041</t>
  </si>
  <si>
    <t>0062023002800042</t>
  </si>
  <si>
    <t>0062023002800045</t>
  </si>
  <si>
    <t>0062023002800046</t>
  </si>
  <si>
    <t>0062023002800065</t>
  </si>
  <si>
    <t>ARTÍCULOS VARIOS PROGRAMACIÓN PROVEEDURÍA
DI-PROV-002-2023.</t>
  </si>
  <si>
    <t>ARTÍCULOS VARIOS PROGRAMACIÓN PROVEEDURÍA
DI-PROV-004-2023</t>
  </si>
  <si>
    <t>ARTÍCULOS VARIOS PROGRAMACIÓN PROVEEDURÍA
DI-PROV-005-2023
DI-PROV-008</t>
  </si>
  <si>
    <t>0062023002800048</t>
  </si>
  <si>
    <t>ARTÍCULOS VARIOS PROGRAMACIÓN PROVEEDURÍA
DI-PROV-007</t>
  </si>
  <si>
    <t>0062023002800049</t>
  </si>
  <si>
    <t>0062023002800050</t>
  </si>
  <si>
    <t>CALCULADORA ELÉCTRICA PARA ESCRITORIO</t>
  </si>
  <si>
    <t>TIQUETES AEREOS, DELEGACION DE PARAGUAY</t>
  </si>
  <si>
    <t>SERVICIO HOSPEDAJE Y ALIMENTACIÓN, DELEGACIÓN DE PARAGUAY</t>
  </si>
  <si>
    <t>A-01</t>
  </si>
  <si>
    <t>CONCESIÓN DEL SERVICIO DE SODA INSTITUCIONAL DEL TRIBUNAL SUPREMO DE ELECCIONES</t>
  </si>
  <si>
    <t>A-02</t>
  </si>
  <si>
    <t>SERVICIO DE MONITOREO Y ANALISIS DE REDES SOCIALES</t>
  </si>
  <si>
    <t>A-03</t>
  </si>
  <si>
    <t>HORAS DE SOPORTE TÉCNICO FILENET</t>
  </si>
  <si>
    <t>A-04</t>
  </si>
  <si>
    <t>HORAS DE SOPORTE EN LA PLATAFORMA MICROSOFT AZURE</t>
  </si>
  <si>
    <t>A-05</t>
  </si>
  <si>
    <t>UNIFORMES SERVICIOS ODONTOLÓGICOS</t>
  </si>
  <si>
    <t xml:space="preserve"> SERVICIOS ODONTOLÓGICOS</t>
  </si>
  <si>
    <t>A-06</t>
  </si>
  <si>
    <t>SACOS DE TULA</t>
  </si>
  <si>
    <t>A-07</t>
  </si>
  <si>
    <t>TIQUETES AEREOS, SAN JUAN PUERTO RICO</t>
  </si>
  <si>
    <t>A-08</t>
  </si>
  <si>
    <t>CONECTOR COAXIAL</t>
  </si>
  <si>
    <t>A-09</t>
  </si>
  <si>
    <t>KITS PARA PINTAR</t>
  </si>
  <si>
    <t>A-10</t>
  </si>
  <si>
    <t>HORAS DE SOPORTE Y/O ASESORIA EN LA PLATAFORMA DE CCTV IP</t>
  </si>
  <si>
    <t>A-11</t>
  </si>
  <si>
    <t>SERVICIO DE IVR PARA 1020 y 800 ELECTOR, ELECCIONES MUNICIPALES 2024</t>
  </si>
  <si>
    <t>A-12</t>
  </si>
  <si>
    <t>CARATULA PARA CUPONES DE MATRIMONIO Y MARGINALES ARCHIVO DEL REGISTRO CIVIL</t>
  </si>
  <si>
    <t>2.500.000</t>
  </si>
  <si>
    <t>A-13</t>
  </si>
  <si>
    <t>BLOCK DE FORMULARIOS DE HECHOS VITALES (NACIMIENTO, MATRIMONIO, DEFUNCION)</t>
  </si>
  <si>
    <t>4.500.000</t>
  </si>
  <si>
    <t>A-14</t>
  </si>
  <si>
    <t>REPARACION DE LAPTOP</t>
  </si>
  <si>
    <t>A-15</t>
  </si>
  <si>
    <t xml:space="preserve">REMODELACION Y AMPLIACION DE AREA DE COCINETA Y BAÑOS DEL SUBSUELO, EDIFICION PLATAFORMAS. </t>
  </si>
  <si>
    <t>ART208-01</t>
  </si>
  <si>
    <t>COMPRA E INSTALACIÓN DE MOBILIARIO MODULAR PARA LA OFICINA REGIONAL DE LIMÓN</t>
  </si>
  <si>
    <t>0062023002800054</t>
  </si>
  <si>
    <t>0062023002800055</t>
  </si>
  <si>
    <t>0062023002800056</t>
  </si>
  <si>
    <t>0062023002800059</t>
  </si>
  <si>
    <t>0062023002800060</t>
  </si>
  <si>
    <t>ARTÍCULOS VARIOS PROGRAMACIÓN PROVEEDURÍA
DI-PROV-001-2023, DI-PROV-001-2023</t>
  </si>
  <si>
    <t>0062023002800061</t>
  </si>
  <si>
    <t>ARTÍCULOS VARIOS PROGRAMACIÓN PROVEEDURÍA
DI-PROV-006-2023</t>
  </si>
  <si>
    <t>0062023002800067</t>
  </si>
  <si>
    <t>0062023002800070</t>
  </si>
  <si>
    <t>0062023002800071</t>
  </si>
  <si>
    <t>0062023002800072</t>
  </si>
  <si>
    <t>0062023002800073</t>
  </si>
  <si>
    <t>0062023002800074</t>
  </si>
  <si>
    <t>0062023002800075</t>
  </si>
  <si>
    <t>0062023002800076</t>
  </si>
  <si>
    <t>0062023002800077</t>
  </si>
  <si>
    <t>0062023003100001
'0062023003100002</t>
  </si>
  <si>
    <t>0062023003100001
'0062023003100003</t>
  </si>
  <si>
    <t>0062023003100004</t>
  </si>
  <si>
    <t>0062023003100005</t>
  </si>
  <si>
    <t>0062023003100006</t>
  </si>
  <si>
    <t>0062023003100007</t>
  </si>
  <si>
    <t>0062023003100009</t>
  </si>
  <si>
    <t>0062023003100010</t>
  </si>
  <si>
    <t>0062023003100011</t>
  </si>
  <si>
    <t>0062023003100012</t>
  </si>
  <si>
    <t>0062023003100013</t>
  </si>
  <si>
    <t>0062023003100014</t>
  </si>
  <si>
    <t>0062023003100015</t>
  </si>
  <si>
    <t>0062023003100016</t>
  </si>
  <si>
    <t>0062023003100017</t>
  </si>
  <si>
    <t>0062023003100018</t>
  </si>
  <si>
    <t>0062023003100019</t>
  </si>
  <si>
    <t>0062023003100020</t>
  </si>
  <si>
    <t>0062023003100021</t>
  </si>
  <si>
    <t>0062023003100022</t>
  </si>
  <si>
    <t>0062023003100023</t>
  </si>
  <si>
    <t>0062023003100024</t>
  </si>
  <si>
    <t>0062023003100025</t>
  </si>
  <si>
    <t>0062023003100028</t>
  </si>
  <si>
    <t>0062023003100029</t>
  </si>
  <si>
    <t>0062023003100030</t>
  </si>
  <si>
    <t>2023LE-000001-0012300004</t>
  </si>
  <si>
    <t>2023LE-000004-0012300004</t>
  </si>
  <si>
    <t xml:space="preserve">0062022002800280
</t>
  </si>
  <si>
    <t>2022LN-000006-0012300001</t>
  </si>
  <si>
    <t>2023PX-000008-0012300001</t>
  </si>
  <si>
    <t>2023LE-000002-0012300001</t>
  </si>
  <si>
    <t>2023LE-000003-0012300001</t>
  </si>
  <si>
    <t>2023LD-000014-0012300001</t>
  </si>
  <si>
    <t>2023LD-000020-0012300001</t>
  </si>
  <si>
    <t>2023PX-000024-0012300001</t>
  </si>
  <si>
    <t>2023LE-000005-0012300001</t>
  </si>
  <si>
    <t>2023LD-000012-0012300001</t>
  </si>
  <si>
    <t>2023LD-000024-0012300001</t>
  </si>
  <si>
    <t>2023LD-000017-0012300001</t>
  </si>
  <si>
    <t>2023LD-000022-0012300001</t>
  </si>
  <si>
    <t>2023LD-000027-0012300001</t>
  </si>
  <si>
    <t>Anulado
2023LD-000001-0012300001</t>
  </si>
  <si>
    <t>Anulado
2023LD-000002-0012300001</t>
  </si>
  <si>
    <t>2023LD-000006-0012300001</t>
  </si>
  <si>
    <t>2023LD-000005-0012300001</t>
  </si>
  <si>
    <t>2023LD-000011-0012300001</t>
  </si>
  <si>
    <t>2023LD-000026-0012300001</t>
  </si>
  <si>
    <t>2023LD-000007-0012300001</t>
  </si>
  <si>
    <t>2023LD-000013-0012300001</t>
  </si>
  <si>
    <t>2023LD-000019-0012300001</t>
  </si>
  <si>
    <t>2023LD-000023-0012300001</t>
  </si>
  <si>
    <t>2023LD-000021-0012300001</t>
  </si>
  <si>
    <t>2023LD-000016-0012300001</t>
  </si>
  <si>
    <t>ESTADO DE LA LINEA</t>
  </si>
  <si>
    <t>ADJUDICADA</t>
  </si>
  <si>
    <t>INFRUCTUOSO</t>
  </si>
  <si>
    <t>ANULADO
ADJUDICADO</t>
  </si>
  <si>
    <t>ELIMINADA</t>
  </si>
  <si>
    <t>A-16</t>
  </si>
  <si>
    <t>SERVICIO DE SUSTITUCION DE PISO CERAMICO EN EL CONSULTORIO ODONTOLOICO</t>
  </si>
  <si>
    <t>A-17</t>
  </si>
  <si>
    <t>SUMINISTRO E INSTALACIÓN DE COMPRESOR PARA PLANTA ENFRIADORA DE AGUA HELADA MARCA DAIKIN</t>
  </si>
  <si>
    <t>Se va a adquiriir por Caja Chica</t>
  </si>
  <si>
    <t>0062023002800079</t>
  </si>
  <si>
    <t>No se va a comprar, Elecciones Municipales</t>
  </si>
  <si>
    <t>2023LD-000028-0012300001</t>
  </si>
  <si>
    <t>2023LD-000031-0012300001</t>
  </si>
  <si>
    <t>2023LD-000032-0012300001</t>
  </si>
  <si>
    <t>2023LD-000033-0012300001</t>
  </si>
  <si>
    <t>No se va a comprar, Elecciones Municipales
Correo Jorge Murillo 01/06/2023</t>
  </si>
  <si>
    <t>2023LD-000036-0012300001</t>
  </si>
  <si>
    <t>0062023002800084</t>
  </si>
  <si>
    <t>0062023002800085</t>
  </si>
  <si>
    <t>0062023002800086</t>
  </si>
  <si>
    <t>No aplica para confeccionar SC, reunión Jorge Murillo 31/05/2023, correo del 01/06/2023</t>
  </si>
  <si>
    <t>2023LD-000037-0012300001</t>
  </si>
  <si>
    <t>Alquiler de equipo y derechos para telecomunicaciones.</t>
  </si>
  <si>
    <t>2023PX-000030-0012300001</t>
  </si>
  <si>
    <t>0062023002800087</t>
  </si>
  <si>
    <t>0062023002800089</t>
  </si>
  <si>
    <t>0062023002800090</t>
  </si>
  <si>
    <t>Línea eliminada oficio O-DE-1473-2023 - UIGA - AE - Exclusión de Código PAPA n. 462 y n. 609</t>
  </si>
  <si>
    <t>2023LD-000040-0012300001</t>
  </si>
  <si>
    <t>2023LD-000042-0012300001</t>
  </si>
  <si>
    <t>2023LD-000045-0012300001</t>
  </si>
  <si>
    <t>2023LD-000044-0012300001</t>
  </si>
  <si>
    <t>OFICIO 1940-2023</t>
  </si>
  <si>
    <t>Oficio RH-1940-2023, DE-1591-2023</t>
  </si>
  <si>
    <t>TRÍPODE PARA CÁMARA PROFESIONAL
(TELEPROMPTER)</t>
  </si>
  <si>
    <t>0062023002800093</t>
  </si>
  <si>
    <t>0062023002800094</t>
  </si>
  <si>
    <t>0062023002800096</t>
  </si>
  <si>
    <t>0062023002800097</t>
  </si>
  <si>
    <t>ADJUDICADA
PC NOTEBOOK DE COSTA RICA SOCIEDAD ANONIMA</t>
  </si>
  <si>
    <t>ADJUDICADA
SISTEMAS DE COMPUTACION CONZULTEK DE CENTROAMERICA SOCIEDAD ANONIMA</t>
  </si>
  <si>
    <t>0062023002800003
0062023002800080</t>
  </si>
  <si>
    <t>ADJUDICADA
INDUSTRIAL TOOLS AND SERVICES SOCIEDAD ANONIMA</t>
  </si>
  <si>
    <t>ADJUDICADA
CORREOS DE COSTA RICA</t>
  </si>
  <si>
    <t>ADJUDICADA
COMPONENTES EL ORBE SOCIEDAD ANONIMA</t>
  </si>
  <si>
    <t xml:space="preserve">ADJUDICADA
VINET TECHNOLOGY ADVISOR SOCIEDAD ANONIMA
</t>
  </si>
  <si>
    <t>INFRUCTUOSA</t>
  </si>
  <si>
    <t>ADJUDICADA
PRICE WATERHOUSE COOPERS CONSULTORES SOCIEDAD DE RESPONSABILIDAD LIMITADA</t>
  </si>
  <si>
    <t>ADJUDICADA
SERVICIOS TECNICOS ESPECIALIZADOS S T E SOCIEDAD ANONIMA</t>
  </si>
  <si>
    <t xml:space="preserve"> 2023LD-000046-0012300001</t>
  </si>
  <si>
    <t>0062023002800069
'0062023002800083</t>
  </si>
  <si>
    <t>ADJUDICADA
CONSEJO NACIONAL DE PRODUCCION</t>
  </si>
  <si>
    <t>2023LD-000048-0012300001</t>
  </si>
  <si>
    <t>2023LE-000007-0012300001</t>
  </si>
  <si>
    <t>ADJUDICADO
 MAYMATEC SOCIEDAD ANONIMA</t>
  </si>
  <si>
    <t>ADJUDICADA
GIOCONDA MARENCO RODRIGUEZ</t>
  </si>
  <si>
    <t>ADJUDICADA 
DISTRIBUIDORA PLASTIMEX DE COSTA RICA S.A.</t>
  </si>
  <si>
    <t>2023LD-000030-0012300001</t>
  </si>
  <si>
    <t>ADJUDICADA
PRAGMA PROJECTS SOCIEDAD ANONIMA</t>
  </si>
  <si>
    <t xml:space="preserve"> 2023LD-000049-0012300001</t>
  </si>
  <si>
    <t>2023LD-000034-0012300001</t>
  </si>
  <si>
    <t>2023LD-000043-0012300001</t>
  </si>
  <si>
    <t>2023LE-000006-0012300001</t>
  </si>
  <si>
    <t>2023LD-000039-0012300001</t>
  </si>
  <si>
    <t>2023LD-000029-0012300001</t>
  </si>
  <si>
    <t>ADJUDICADA
EVENTOS BRAGAR S.A</t>
  </si>
  <si>
    <t>2023LD-000051-0012300001</t>
  </si>
  <si>
    <t>2023LD-000038-0012300001</t>
  </si>
  <si>
    <t>0062023003100032</t>
  </si>
  <si>
    <t>0062023003100033</t>
  </si>
  <si>
    <t>00620230031000033</t>
  </si>
  <si>
    <t>0062023003100034</t>
  </si>
  <si>
    <t>2023LD-000050-0012300001</t>
  </si>
  <si>
    <t>0062023003100035</t>
  </si>
  <si>
    <t>PENDIENTE</t>
  </si>
  <si>
    <t>ES CONTRATO CONTINUADO</t>
  </si>
  <si>
    <t>2023LD-000053-0012300001</t>
  </si>
  <si>
    <t>2023LD-000052-0012300001</t>
  </si>
  <si>
    <t>Es contrato continuado  
2021CD-000075-0012300001</t>
  </si>
  <si>
    <t>2023LD-000035-0012300001</t>
  </si>
  <si>
    <t>INFRUCTUOSA
(no se promueve nuevamente correo de 30/06/23 Jardino)</t>
  </si>
  <si>
    <t>Oficio SG-205-2022</t>
  </si>
  <si>
    <t>Oficio DE-3764-2022</t>
  </si>
  <si>
    <t>C.N.D</t>
  </si>
  <si>
    <t>A-18</t>
  </si>
  <si>
    <t>CONTRATACION DE SERVICIO DE HOSPEDAJE PARA CAMPUS VIRTUAL IFED/TSE</t>
  </si>
  <si>
    <t>IFED</t>
  </si>
  <si>
    <t>A-19</t>
  </si>
  <si>
    <t xml:space="preserve">PLAN TELEFONICO POST-PAGO </t>
  </si>
  <si>
    <t>2023LD-000055-0012300001</t>
  </si>
  <si>
    <t>2023LD-000060-0012300001</t>
  </si>
  <si>
    <t>2023LD-000059-0012300001</t>
  </si>
  <si>
    <t>2023LD-000062-0012300001</t>
  </si>
  <si>
    <t>2023LD-000064-0012300001</t>
  </si>
  <si>
    <t>2023LD-000058-0012300001</t>
  </si>
  <si>
    <t>2023PX-000037-0012300001</t>
  </si>
  <si>
    <t>0062023002800102</t>
  </si>
  <si>
    <t>0062023002800051
0062023002800103</t>
  </si>
  <si>
    <t>0062023002800092
0062023002800104</t>
  </si>
  <si>
    <t>2023PX-000034-0012300001
2023PX-000036-0012300001</t>
  </si>
  <si>
    <t>ADJUDICADA
ADJUDICADA</t>
  </si>
  <si>
    <t>0062023002800105</t>
  </si>
  <si>
    <t>0062023002800106</t>
  </si>
  <si>
    <t>0062023002800109</t>
  </si>
  <si>
    <t>0062023002800110</t>
  </si>
  <si>
    <t>0062023002800112</t>
  </si>
  <si>
    <t>0062023002800113</t>
  </si>
  <si>
    <t>0062023002800018
'0062023002800021
'0062023002800066
0062023002800115</t>
  </si>
  <si>
    <t>0062023002800116</t>
  </si>
  <si>
    <t>0062023002800117</t>
  </si>
  <si>
    <t xml:space="preserve">0062023002800052
'0062023002800119
</t>
  </si>
  <si>
    <t>0062023002800120</t>
  </si>
  <si>
    <t>0062023003100039</t>
  </si>
  <si>
    <t>Oficio DE-1858-2023</t>
  </si>
  <si>
    <t>Será suplida por Proveeduría por inventario, correo de Carlos Damid de 20/07/2023</t>
  </si>
  <si>
    <t>2023LE-000008-0012300001</t>
  </si>
  <si>
    <t>2023LD-000061-001230001
'2023LD-000072-001230001</t>
  </si>
  <si>
    <t>2023LD-000061-001230001
2023LD-000072-0012300001</t>
  </si>
  <si>
    <t>2023LD-000075-0012300001</t>
  </si>
  <si>
    <t>2023LD-000073-0012300001</t>
  </si>
  <si>
    <t>2023PX-000010-0012300001
2023PX-000012-0012300001
2023PX-000027-0012300001
2023PX-000040-0012300001</t>
  </si>
  <si>
    <t>ADJUDICADA PARCIAL</t>
  </si>
  <si>
    <t>0062023002800125</t>
  </si>
  <si>
    <t>0062023002800126</t>
  </si>
  <si>
    <t>0062023002800127</t>
  </si>
  <si>
    <t>0062023002800128</t>
  </si>
  <si>
    <t>0062023002800129</t>
  </si>
  <si>
    <t>0062023002800131</t>
  </si>
  <si>
    <t>0062023002800132</t>
  </si>
  <si>
    <t>2023LD-000078-0012300001</t>
  </si>
  <si>
    <t>2023LD-000077-0012300001</t>
  </si>
  <si>
    <t>MEMORANDO COM-022-2023</t>
  </si>
  <si>
    <t>2023LD-000009-0012300001 (infructuoso)
2023LD-000068-0012300001</t>
  </si>
  <si>
    <t>ADJUDICADA 
MEGADATA SOCIEDAD ANONIMA, 
cédula jurídica 3-101-187216</t>
  </si>
  <si>
    <t xml:space="preserve">ADJUDICADA PARCIAL
ADJUDICADA
INVERSIONES LA RUECA SOCIEDAD ANONIMA Y IMPORTADORA MORA Y AGUILAR SOCIEDAD ANONIMA </t>
  </si>
  <si>
    <t>ADJUDICADA A  GRUPO COMPUTACION
MODULAR AVANZADA
SOCIEDAD ANONIMA, cédula
jurídica 3101073308</t>
  </si>
  <si>
    <t>ADJUDICADA A VINET TECHNOLOGY
ADVISOR SOCIEDAD
ANONIMA, cédula jurídica
3101672206</t>
  </si>
  <si>
    <t xml:space="preserve">ADJUDICADA A ASESORIA INMOBILIARIA Y
NEGOCIOS RED GLOBAL
SOCIEDAD ANONIMA, cédula
jurídica 3101344598 </t>
  </si>
  <si>
    <t>CONTADURIA</t>
  </si>
  <si>
    <t>2023LD-000082-0012300001</t>
  </si>
  <si>
    <t>2023LD-000083-0012300001</t>
  </si>
  <si>
    <t>0062023002800123
0062023002800138</t>
  </si>
  <si>
    <t xml:space="preserve"> 2023LD-000084-0012300001</t>
  </si>
  <si>
    <t>SCM-DE-0003-2023</t>
  </si>
  <si>
    <t>INFRUCTUOSO
ADJUDICADA DELOITTE &amp; TOUCHE SOCIEDAD ANONIMA</t>
  </si>
  <si>
    <t>ADJUDICADO
ADJUDICADO
INFRUCTUOSO
ADJUDICADO</t>
  </si>
  <si>
    <t>2023LD-000018-0012300001
2023LD-000067-0012300001</t>
  </si>
  <si>
    <t>ADJUDICADA
EDIFICIOS INTELIGENTES EDINTEL S. A.</t>
  </si>
  <si>
    <t>EN ANALISIS DE OFERTAS</t>
  </si>
  <si>
    <t>ADJUDICADA 
AERODIVA</t>
  </si>
  <si>
    <t xml:space="preserve"> ADJUDICADA 
INSTALACIONES TELEFONICAS COSTA RICA SOCIEDAD ANONIMA</t>
  </si>
  <si>
    <t>ANULADA
ADJUDICADA
COMPONENTES EL ORBE</t>
  </si>
  <si>
    <t xml:space="preserve"> ADJUDICADA
AVTEC SOCIEDAD ANONIMA
</t>
  </si>
  <si>
    <t>ADJUDICADA
CORPORACION GACI SOCIEDAD ANONIMA</t>
  </si>
  <si>
    <t>2023LY-000001-0012300001</t>
  </si>
  <si>
    <t>2023LD-000092-0012300001</t>
  </si>
  <si>
    <t xml:space="preserve"> 2023LD-000085-0012300001</t>
  </si>
  <si>
    <t>2023LD-000088-0012300001</t>
  </si>
  <si>
    <t>0062023002800111</t>
  </si>
  <si>
    <t>0062023002800118</t>
  </si>
  <si>
    <t>0062023002800124</t>
  </si>
  <si>
    <t>0062023002800130</t>
  </si>
  <si>
    <t>2023LD-000091-0012300001</t>
  </si>
  <si>
    <t>0062023002800133</t>
  </si>
  <si>
    <t>0062023002800134</t>
  </si>
  <si>
    <t>0062023002800135</t>
  </si>
  <si>
    <t xml:space="preserve">0062023002800062
0062023002800136
</t>
  </si>
  <si>
    <t>0062023002800061
0062023002800142</t>
  </si>
  <si>
    <t>0062023002800143</t>
  </si>
  <si>
    <t>A-28</t>
  </si>
  <si>
    <t>COMPRA DE TIQUETE AÉREO ASUNCIÓN, PARAGUAY- SAN JOSÉ, COSTA RICA- ASUNCIÓN, PARAGUAY CON ESCALAS EN CIUDAD DE PANAMÁ, PANAMÁ PARA LA SEÑORA OLINDA MARÍA BAREIRO</t>
  </si>
  <si>
    <t>0062023002800145</t>
  </si>
  <si>
    <t>2023LD-000086-0012300001</t>
  </si>
  <si>
    <t>0062023002800146</t>
  </si>
  <si>
    <t>0062023002800147</t>
  </si>
  <si>
    <t>A-29</t>
  </si>
  <si>
    <t>COMPRA DE TIQUETE AÉREO BOGOTÁ, COLOMBIA- SAN JOSÉ, COSTA RICA- BOGOTÁ, COLOMBIA SIN ESCALAS PARA LA SEÑORA DORIS MÉNDEZ CUBILLOS</t>
  </si>
  <si>
    <t>2023LD-000087-0012300001</t>
  </si>
  <si>
    <t>0062023002800148</t>
  </si>
  <si>
    <t>0062023002800149</t>
  </si>
  <si>
    <t>0062023002800150</t>
  </si>
  <si>
    <t>2023LD-000076-0012300001</t>
  </si>
  <si>
    <t>2023LD-000054-0012300001</t>
  </si>
  <si>
    <t>2023LD-000056-0012300001</t>
  </si>
  <si>
    <t xml:space="preserve"> 2023LD-000070-0012300001</t>
  </si>
  <si>
    <t>2023LD-000069-0012300001</t>
  </si>
  <si>
    <t>0062023003100016
0062023003100037</t>
  </si>
  <si>
    <t>0062023003100037</t>
  </si>
  <si>
    <t>0062023003100031
0062023003100038</t>
  </si>
  <si>
    <t xml:space="preserve"> 2023LD-000041-0012300001
2023LD-000090-0012300001</t>
  </si>
  <si>
    <t>0062023003100040</t>
  </si>
  <si>
    <t>2023LD-000080-0012300001</t>
  </si>
  <si>
    <t>0062023003100041</t>
  </si>
  <si>
    <t>0062023003100042</t>
  </si>
  <si>
    <t>0062023003100030
0062023003100044</t>
  </si>
  <si>
    <t>2023LD-000038-0012300001
2023LD-000071-0012300001</t>
  </si>
  <si>
    <t xml:space="preserve">
0062023003100044</t>
  </si>
  <si>
    <t xml:space="preserve">
2023LD-000071-0012300001</t>
  </si>
  <si>
    <t>A-20</t>
  </si>
  <si>
    <t>SERVICIOS DE IMPRESIÓN, COMPAGINADO, ENCUADERNACIÓN DEL PADRÓN REGISTRO CON FOTOGRAFÍA Y LISTAS DEFINITIVAS DE ELECTORES TAMAÑO CARTA Y TAMAÑO PLOTTER, ELECCIONES 2024</t>
  </si>
  <si>
    <t>0062023003100045</t>
  </si>
  <si>
    <t>0062023003100044</t>
  </si>
  <si>
    <t>0062023003100046</t>
  </si>
  <si>
    <t>SERVICIO DE IMPRESIÓN DE PAPELETAS Y OTROS MATERIALES ELECTORALES</t>
  </si>
  <si>
    <t>A-22</t>
  </si>
  <si>
    <t>A-21</t>
  </si>
  <si>
    <t>SERVICIO DE ALQUILER E INSTALACIÓN DE ELEVADORES DE CARGA PARA EL ESCRUTINIO DE VOTOS, ELECCIONES MUNICIPALES 2024</t>
  </si>
  <si>
    <t>0062023003100048</t>
  </si>
  <si>
    <t xml:space="preserve"> 2023LD-000081-0012300001</t>
  </si>
  <si>
    <t>0062023003100013
0062023003100048</t>
  </si>
  <si>
    <t>2023LD-000035-0012300001
2023LD-000081-0012300001</t>
  </si>
  <si>
    <t>0062023003100014
0062023003100048</t>
  </si>
  <si>
    <t>2023LD-000030-0012300001
2023LD-000081-0012300001</t>
  </si>
  <si>
    <t>A-25</t>
  </si>
  <si>
    <t>CINTA MÉTRICA DE 3 m DE LARGO CON CINTA DE 16 +/-1 mm DE ANCHO CON CARCASA COMPACTA CON SUPERFICIE DE GOMA, MATERIAL DE ACERO, CON CARCAZA COMPACTA Y EGONÓMICA, CON INFLEXIÓN HASTA 2,5 m</t>
  </si>
  <si>
    <t>A-24</t>
  </si>
  <si>
    <t>0062023003100049</t>
  </si>
  <si>
    <t>COMPRA DE SISTEMAS DE POSICIONAMIENTO GLOBAL (GPS), ELECCIONES 2024.</t>
  </si>
  <si>
    <t>0062023003100027
0062023003100043
0062023003100051</t>
  </si>
  <si>
    <t>2023LD-000047-0012300001
2023LD-000074-0012300001
2023LD-000079-0012300001</t>
  </si>
  <si>
    <t>0062023003100052</t>
  </si>
  <si>
    <t xml:space="preserve">SERVICIO DE AUTOMATIZACIÓN DEL SUFRAGIO, ELECCIONES MUNICIPALES 2024.
</t>
  </si>
  <si>
    <t>A-27</t>
  </si>
  <si>
    <t>SCM-DE-0002-2023</t>
  </si>
  <si>
    <t>SCM-DE-007-2023</t>
  </si>
  <si>
    <t>SCM-DE-009-2023</t>
  </si>
  <si>
    <t>SCM-DE-010-2023</t>
  </si>
  <si>
    <t>SCM-DE-011-2023</t>
  </si>
  <si>
    <t>SCM-DE-005-2023</t>
  </si>
  <si>
    <t>SCM-DE-004-2023</t>
  </si>
  <si>
    <t>SCM-DE-006-2023</t>
  </si>
  <si>
    <t>SCM-DE-001-2023</t>
  </si>
  <si>
    <t>2023LE-000009-0012300001</t>
  </si>
  <si>
    <t>2023LD-000093-0012300001</t>
  </si>
  <si>
    <t>ANULADA
2023LD-000063-0012300001</t>
  </si>
  <si>
    <t xml:space="preserve">0062023002800052
0062023002800119
</t>
  </si>
  <si>
    <t>2023LD-000061-001230001
2023LD-000072-001230001</t>
  </si>
  <si>
    <t>2023LD-000028-0012300001
SCM-DE-0003-2023</t>
  </si>
  <si>
    <t>H-005</t>
  </si>
  <si>
    <t>A-23</t>
  </si>
  <si>
    <t>PRUEBAS PSICOMETRICAS MEDIANTE LICENCIA DE SOFTWARE</t>
  </si>
  <si>
    <t>A-26</t>
  </si>
  <si>
    <t>TARJETAS PARA IMPRESIÓN DE GAFETES</t>
  </si>
  <si>
    <t>Se traslada el monto a la línea 68 de conformidad con la solicitud de la Contaduría.</t>
  </si>
  <si>
    <t>2023LD-000097-0012300001</t>
  </si>
  <si>
    <t>Se adquirió por Convenio Marco, reunión con Jorge Murilllo el 16 08 2023</t>
  </si>
  <si>
    <t>Esto se tramitó como línea A-24
0062023003100049</t>
  </si>
  <si>
    <t>A-30</t>
  </si>
  <si>
    <t>SERVICIO DE ALQUILER DE EQUIPO AUDIOVISUAL</t>
  </si>
  <si>
    <t>2023LD-000098-0012300001</t>
  </si>
  <si>
    <t>2023LD-000102-0012300001</t>
  </si>
  <si>
    <t xml:space="preserve">ANULADA
</t>
  </si>
  <si>
    <t>2023LD-000107-0012300001</t>
  </si>
  <si>
    <t>2023LD-000110-0012300001</t>
  </si>
  <si>
    <t>2023LD-000106-0012300001</t>
  </si>
  <si>
    <t>A-34</t>
  </si>
  <si>
    <t>SERVICIO DE IMPRESIÓN DE PLANTILLAS BRAILLE</t>
  </si>
  <si>
    <t>A-31</t>
  </si>
  <si>
    <t>A-32</t>
  </si>
  <si>
    <t>A-33</t>
  </si>
  <si>
    <t>LUCES PARA EQUIPO AUDIOVISUAL (LUCES LED / LUMINARIAS)</t>
  </si>
  <si>
    <t>INFRUCTUOSA
ADJUDICADA</t>
  </si>
  <si>
    <t>INFRUCTUOSA
INFRUCTUOSA</t>
  </si>
  <si>
    <t xml:space="preserve">  2023LD-000081-0012300001</t>
  </si>
  <si>
    <t>A-35</t>
  </si>
  <si>
    <t>A-36</t>
  </si>
  <si>
    <t>A-37</t>
  </si>
  <si>
    <t>SISTEMA DE VIDEOCONFERENCIA CON GRABACIÓN DE AUDIO Y VIDEO</t>
  </si>
  <si>
    <t>2023LE-000010-0012300001</t>
  </si>
  <si>
    <t>2023LD-000111-0012300001</t>
  </si>
  <si>
    <t>2023LD-000120-0012300001</t>
  </si>
  <si>
    <t>2023LE-000011-0012300001</t>
  </si>
  <si>
    <t>2023LD-000114-0012300001</t>
  </si>
  <si>
    <t>2023LD-000121-0012300001</t>
  </si>
  <si>
    <t>2023LD-000118-0012300001</t>
  </si>
  <si>
    <t>0062023002800099
'0062023002800155</t>
  </si>
  <si>
    <t>0062023002800163</t>
  </si>
  <si>
    <t>0062023002800156</t>
  </si>
  <si>
    <t>0062023002800158</t>
  </si>
  <si>
    <t>0062023002800160</t>
  </si>
  <si>
    <t>2023LD-000113-0012300001</t>
  </si>
  <si>
    <t>0062023002800164</t>
  </si>
  <si>
    <t>0062023002800165</t>
  </si>
  <si>
    <t>0062023002800166</t>
  </si>
  <si>
    <t>0062023002800167</t>
  </si>
  <si>
    <t>0062023002800168</t>
  </si>
  <si>
    <t>0062023002800170</t>
  </si>
  <si>
    <t>0062023002800171</t>
  </si>
  <si>
    <t>0062023002800004
0062023002800005 
0062023002800095
0062023002800173</t>
  </si>
  <si>
    <t>0062023002800175</t>
  </si>
  <si>
    <t xml:space="preserve">0062023002800052
'0062023002800119
0062023002800176
</t>
  </si>
  <si>
    <t>ALQUILER DE LOCAL POR CONSTRUIR PARA LA SEDE REGIONAL DE TRIBUNAL SUPREMO DE ELECCIONES EN LOS CHILES</t>
  </si>
  <si>
    <t>0062023002800183</t>
  </si>
  <si>
    <t>0062023003100014
0062023003100048
0062023003100073</t>
  </si>
  <si>
    <t>0062023003100074</t>
  </si>
  <si>
    <t>0062023003100054
0062023003100055
0062023003100056
0062023003100057
0062023003100058
0062023003100059
0062023003100060
0062023003100061
0062023003100062
0062023003100063
0062023003100064
0062023003100065
0062023003100066
0062023003100067
0062023003100068
0062023003100069
0062023003100070
0062023003100075
0062023003100076
0062023003100077</t>
  </si>
  <si>
    <t>0062023003100015
0062023003100078</t>
  </si>
  <si>
    <t>0062023003100007
0062023003100078</t>
  </si>
  <si>
    <t>0062023003100021
0062023003100078</t>
  </si>
  <si>
    <t>SERVICIO DE ALQUILER DE DISPENSADOR Y PURIFICADOR DE AGUA, ELECCIONES MUNICIPALES 2024.</t>
  </si>
  <si>
    <t>0062023003100071</t>
  </si>
  <si>
    <t>ADJUDICADA AKROS SOLUCIONES S.A</t>
  </si>
  <si>
    <t>ADJUDICADA
SEFISA SISTEMAS EFICIENTES S.A</t>
  </si>
  <si>
    <t>ADJUDICADA
GRUPO COMERCIAL TECTRONIC</t>
  </si>
  <si>
    <t>ADJUDICADA
SISTEMAS DE COMPUTACION CONZULTEK DE CENTROAMERICA S.A.</t>
  </si>
  <si>
    <t xml:space="preserve"> 2023PX-000071-0012300001</t>
  </si>
  <si>
    <t xml:space="preserve"> 2023LD-000101-0012300001</t>
  </si>
  <si>
    <t>2023LD-000104-0012300001</t>
  </si>
  <si>
    <t xml:space="preserve"> 2023LD-000096-0012300001</t>
  </si>
  <si>
    <t xml:space="preserve">  2023LD-000105-0012300001</t>
  </si>
  <si>
    <t xml:space="preserve">  2023LD-000094-0012300001</t>
  </si>
  <si>
    <t xml:space="preserve">  2023LD-000119-0012300001</t>
  </si>
  <si>
    <t xml:space="preserve"> 2023LD-000099-0012300001</t>
  </si>
  <si>
    <t>INFRUCTUOSO
INFRUCTUOSO
ADJUDICADA</t>
  </si>
  <si>
    <t xml:space="preserve"> 2023LD-000103-0012300001</t>
  </si>
  <si>
    <t>0062023003100053</t>
  </si>
  <si>
    <t xml:space="preserve">2023LD-000109-0012300001	</t>
  </si>
  <si>
    <t xml:space="preserve">ADJUDICADA
'ADJUDICADA
'ADJUDICADA
'ADJUDICADA
'ADJUDICADA
'ADJUDICADA
INFRUCTUODA
'ADJUDICADA
INFRUCTUOSA
'ADJUDICADA
'ADJUDICADA
'ADJUDICADA
'ADJUDICADA
'ADJUDICADA
'ADJUDICADA
'ADJUDICADA
'ADJUDICADA
'ADJUDICADA
'ADJUDICADA
'ADJUDICADA
</t>
  </si>
  <si>
    <t>2023LD-000116-0012300001</t>
  </si>
  <si>
    <t>2023LD-000030-0012300001
2023LD-000081-0012300001
2023LD-000124-0012300001</t>
  </si>
  <si>
    <t xml:space="preserve"> 2023PX-000070-0012300001</t>
  </si>
  <si>
    <t>2023LD-000021-0012300001
2023LD-000122-0012300001</t>
  </si>
  <si>
    <t>2023LD-000026-0012300001
2023LD-000122-0012300001</t>
  </si>
  <si>
    <t>2023LD-000043-0012300001
2023LD-000122-0012300001</t>
  </si>
  <si>
    <t>ADJUDICADA PARCIAL
ADJUDICADA</t>
  </si>
  <si>
    <t>2023LD-000065-0012300001
2023LD-000112-0012300001</t>
  </si>
  <si>
    <t xml:space="preserve"> 2023LD-000109-0012300001</t>
  </si>
  <si>
    <t>COMPROBANTE DE ASISTENCIA PARA AUXILIARES ELECTORALES (BLOCK)</t>
  </si>
  <si>
    <t>TIQUETE AEREO COSTA RICA - CANADA - COSTA RICA</t>
  </si>
  <si>
    <t xml:space="preserve"> 2023LD-000126-0012300001</t>
  </si>
  <si>
    <t xml:space="preserve">2023LD-000129-0012300001 </t>
  </si>
  <si>
    <t>2023LD-000131-0012300001</t>
  </si>
  <si>
    <t>se elimina, correo de 26/09/2023 de Contraloría Electoral.</t>
  </si>
  <si>
    <t xml:space="preserve">INFRUCTUOSA
ADJUDICADA </t>
  </si>
  <si>
    <t xml:space="preserve">ADJUDICADA
</t>
  </si>
  <si>
    <t xml:space="preserve">0062023002800061
</t>
  </si>
  <si>
    <t>Se eliminó en el CND, se va a adquirir por Fondo General de Elecciones</t>
  </si>
  <si>
    <t>2023LD-000040-0012300001
2023LD-000143-0012300001</t>
  </si>
  <si>
    <t>2023LD-000139-0012300001</t>
  </si>
  <si>
    <t>2023LD-000145-0012300001</t>
  </si>
  <si>
    <t>2023LD-000149-0012300001</t>
  </si>
  <si>
    <t>No se pudieron adquirir por SCM-DE-008-2023, dado que las dimensiones no se ajustaban a los requerimientos de Unidad de Género</t>
  </si>
  <si>
    <t>2023LD-000004-0012300001
2023LD-000003-0012300001
2023LD-000100-0012300001
2023LD-000150-0012300001</t>
  </si>
  <si>
    <t>2023LD-000061-001230001
'2023LD-000072-001230001
2023LD-000157-0012300001</t>
  </si>
  <si>
    <t>2023LD-000159-0012300001</t>
  </si>
  <si>
    <t>Se elimina de conformidad con el M-IFED-091-2023 Devolución de recursos  de 16 de octubre 2023</t>
  </si>
  <si>
    <t>Oficio DID-345-2023, DE-2864-2023</t>
  </si>
  <si>
    <t>2023LD-000184-001230001</t>
  </si>
  <si>
    <t>ADJUDICADA AVTEC SOCIEDAD ANONIMA</t>
  </si>
  <si>
    <t>ADJUDICADA IMPRENTA NACIONAL</t>
  </si>
  <si>
    <t>ADJUDICADA
DINAMICA ACTUARIAL LIMITADA</t>
  </si>
  <si>
    <t>2023LD-000163-0012300001</t>
  </si>
  <si>
    <t>ADJUIDICADA</t>
  </si>
  <si>
    <t>CAJA CHICA</t>
  </si>
  <si>
    <t>TRAMITADO CAJA CHICA</t>
  </si>
  <si>
    <t>CORREO DE EMMANUEL DE 15/11/2023</t>
  </si>
  <si>
    <t>ANULADO
INFRUCTUOSA
ADJUDICADA</t>
  </si>
  <si>
    <t>ANULADO
INFRUCTUOSA
INFRUCTUOSA</t>
  </si>
  <si>
    <t xml:space="preserve">ANULADO
INFRUCTUOSA
INFRUCTUOSA </t>
  </si>
  <si>
    <t>ADJUDICADA
ADJUDICADA
INFRUCTUOSA 
ADJUDICADA</t>
  </si>
  <si>
    <t>2023LD-000130-0012300001</t>
  </si>
  <si>
    <t>2023LD-000181-0012300001</t>
  </si>
  <si>
    <t>ADJUDICADO</t>
  </si>
  <si>
    <t xml:space="preserve">ADJUDICADA PARCIAL
INFRUCTUOSA
</t>
  </si>
  <si>
    <t xml:space="preserve">ADJUDICADA PARCIAL
ADJUDICADA
</t>
  </si>
  <si>
    <t>ADJUDICADO
ADJUDICADO</t>
  </si>
  <si>
    <t xml:space="preserve">2023LD-000040-0012300001
2023LD-000143-0012300001
</t>
  </si>
  <si>
    <t>INFRUCTUOSA
ADJUDICADA PARCIAL</t>
  </si>
  <si>
    <t xml:space="preserve">ANULADO
ADJUDICADA </t>
  </si>
  <si>
    <t>ANULADO
ADJUDICADA</t>
  </si>
  <si>
    <t>2023LD-000176-0012300001</t>
  </si>
  <si>
    <t xml:space="preserve">0062023002800114
</t>
  </si>
  <si>
    <t xml:space="preserve">ADJUDICADA </t>
  </si>
  <si>
    <t>INFRUCTUOSA
INFRUCTUOSA
ADJUDICADA</t>
  </si>
  <si>
    <t>2023LD-000028-0012300001
2023LD-000101-0012300001</t>
  </si>
  <si>
    <t>MEMORANDO COM-032-2023</t>
  </si>
  <si>
    <t>ELIMINADA M-COM-032-2023</t>
  </si>
  <si>
    <t xml:space="preserve">2023PX-000039-0012300001
2023PX-000041-0012300001
</t>
  </si>
  <si>
    <t>TRASLADARON RECURSOS</t>
  </si>
  <si>
    <t>OFICIO IA-0647-2022</t>
  </si>
  <si>
    <t>2023LD-000070-0012300001</t>
  </si>
  <si>
    <t>SE ELIMINÓ POR TEMA DE HOMOLOGACION</t>
  </si>
  <si>
    <t>SE EXCLUYÓ POR HOMOLOGACION</t>
  </si>
  <si>
    <t>TRAMITE SIN EFECTO
INFRUCTUOSA</t>
  </si>
  <si>
    <t xml:space="preserve">ANULADA
</t>
  </si>
  <si>
    <t xml:space="preserve">2023PX-000045-0012300001
2023PX-000061-0012300001
2023PX-000048-0012300001
2023PX-000054-0012300001
2023PX-000052-0012300001
2023PX-000050-0012300001
2023PX-000053-0012300001
2023PX-000055-0012300001
2023PX-000058-0012300001
2023PX-000057-0012300001
2023PX-000056-0012300001
2023PX-000062-0012300001
2023PX-000047-0012300001
2023PX-000049-0012300001
2023PX-000051-0012300001
2023PX-000059-0012300001
2023PX-000060-0012300001
2023PX-000064-0012300001
2023PX-000065-0012300001
2023PX-000066-0012300001
</t>
  </si>
  <si>
    <t>2024LY-000002-0012300001</t>
  </si>
  <si>
    <t>EN ANALIS DE OFERTAS</t>
  </si>
  <si>
    <t>SUBPROGRAMA</t>
  </si>
  <si>
    <t>NÚMERO
SOLICITUD
CONTRATACIÓN</t>
  </si>
  <si>
    <t>NÚMERO DE PROCEDIMIENTO DE CONTRATACION</t>
  </si>
  <si>
    <t>ADJUDICADO PRODUCTIVE BUSINESS SOLUTIONS (COSTA RICA) SOCIEDAD ANONIMA
CON RECURSO</t>
  </si>
  <si>
    <t>No corresponde a una contratación, es un Convenio</t>
  </si>
  <si>
    <t>Para tramitar con previsión presupuestaria 2024</t>
  </si>
  <si>
    <t>Correo de Presupuesto y Costos 850-02 de 14 07 2023</t>
  </si>
  <si>
    <t>Trámite se anula a solicitud de CSR, correo de  23/08/2023.</t>
  </si>
  <si>
    <t>Correo de Presupuesto y Costos 850-02 de 27/11/2023</t>
  </si>
  <si>
    <t>Correo de IFED</t>
  </si>
  <si>
    <t>Esta línea se elimina por estar duplicada con la 467</t>
  </si>
  <si>
    <t xml:space="preserve">CONVENIO MARCO
</t>
  </si>
  <si>
    <t>Correo de  Ingeniería y Arquitectura de 04 08 2023</t>
  </si>
  <si>
    <t>Correo de SCTI  de 14/11/2023</t>
  </si>
  <si>
    <t>Correo de Servicios Generales de 30/06/2023</t>
  </si>
  <si>
    <t>CORREO SERVICIOS ODONTOLÓGICOS 12 OCTUBRE</t>
  </si>
  <si>
    <t>CORREO SERVICIOS ODONTOLÓGICOS 29 DE AGOSTO</t>
  </si>
  <si>
    <t>Eliminada correo de Dirección Ejecutiva  de 11/09/2023</t>
  </si>
  <si>
    <t>Eliminada correo de Dirección Ejecutiva  de  octubre 2023</t>
  </si>
  <si>
    <t>Eliminada correo de SCTI de 26/06/2023</t>
  </si>
  <si>
    <t>Correo de IFED de 31 de octubre de 2023.</t>
  </si>
  <si>
    <t xml:space="preserve">EN TRAMITE </t>
  </si>
  <si>
    <t>EN TRAMITE</t>
  </si>
  <si>
    <t xml:space="preserve">0062023002800174
</t>
  </si>
  <si>
    <t>2023LD-000177-0012300001</t>
  </si>
  <si>
    <t xml:space="preserve">TRAMITE SIN EFECTO
</t>
  </si>
  <si>
    <t xml:space="preserve">0062023002800177 </t>
  </si>
  <si>
    <t>TRAMITE SIN EFECTO</t>
  </si>
  <si>
    <t xml:space="preserve">0062023002800064
</t>
  </si>
  <si>
    <t xml:space="preserve">2023LD-000042-0012300001
</t>
  </si>
  <si>
    <t xml:space="preserve">ADJUDICADA PARCIAL
</t>
  </si>
  <si>
    <t/>
  </si>
  <si>
    <t xml:space="preserve">0062023002800098
</t>
  </si>
  <si>
    <t xml:space="preserve">2023LD-000171-0012300001
</t>
  </si>
  <si>
    <t xml:space="preserve">INFRUCTUOS0 
</t>
  </si>
  <si>
    <t xml:space="preserve">0062023002800008
'0062023002800012
'0062023002800013
0062023002800022
0062023002800032
0062023002800081
0062023002800082
0062023002800088
0062023002800091
0062023002800137
0062023002800157
</t>
  </si>
  <si>
    <t xml:space="preserve">2023PX-000002-0012300001
2023PX-000006-0012300001
2023PX-000005-0012300001
2023PX-000013-0012300001
2023PX-000019-0012300001
2023PX-000031-0012300001
2023PX-000032-0012300001
2023PX-000033-0012300001
2023PX-000035-0012300001
2023PX-000042-0012300001
2023PX-000063-0012300001
</t>
  </si>
  <si>
    <t xml:space="preserve">ADJUDICADA
ADJUDICADA
DESIERTA
ADJUDICADA
ADJUDICADA
ADJUDICADA
ADJUDICADA
ADJUDICADA
ADJUDICADA
DESIERTA
ADJUDICADA
</t>
  </si>
  <si>
    <t xml:space="preserve">INFRUCTUOSA
</t>
  </si>
  <si>
    <t xml:space="preserve">0062023002800158
</t>
  </si>
  <si>
    <t xml:space="preserve">2023LD-000131-0012300001
</t>
  </si>
  <si>
    <t xml:space="preserve">0062023002800172
</t>
  </si>
  <si>
    <t xml:space="preserve">2023LD-000156-001230001
</t>
  </si>
  <si>
    <t xml:space="preserve">ADJUDICADA
</t>
  </si>
  <si>
    <t xml:space="preserve">0062023002800061
0062023002800142
</t>
  </si>
  <si>
    <t xml:space="preserve">2023LD-000040-0012300001
2023LD-000143-0012300001
</t>
  </si>
  <si>
    <t xml:space="preserve">ADJUDICADA PARCIAL
ADJUDICADA
</t>
  </si>
  <si>
    <t xml:space="preserve">INFRUCTUOSO
</t>
  </si>
  <si>
    <t xml:space="preserve">0062023002800100
</t>
  </si>
  <si>
    <t xml:space="preserve">  </t>
  </si>
  <si>
    <t xml:space="preserve">0062023002800068
</t>
  </si>
  <si>
    <t xml:space="preserve">2023LD-000108-0012300001
</t>
  </si>
  <si>
    <t xml:space="preserve">INFRUCTUOSO 
</t>
  </si>
  <si>
    <t xml:space="preserve">0062023002800084
</t>
  </si>
  <si>
    <t xml:space="preserve">2023LD-000062-0012300001
</t>
  </si>
  <si>
    <t xml:space="preserve">0062023002800007
'0062023002800014
0062023002800015
'0062023002800017
0062023002800020
0062023002800023
0062023002800024
0062023002800025
0062023002800026
0062023002800027
0062023002800028
0062023002800033
0062023002800035
0062023002800044
0062023002800053
0062023002800057
0062023002800058
0062023002800063
0062023002800078
0062023002800115
0062023002800121
0062023002800122
0062023002800144
0062023002800153
0062023002800159
0062023002800162
0062023002800169
0062023002800170
</t>
  </si>
  <si>
    <t xml:space="preserve">2023PX-000001-0012300001
2023PX-000003-0012300001
2023PX-000004-0012300001
2023PX-000007-0012300001
2023PX-000009-0012300001
2023PX-000015-0012300001
2023PX-000014-0012300001
2023PX-000011-0012300001
2023PX-000016-0012300001
2023PX-000018-0012300001
2023PX-000017-0012300001
2023PX-000020-0012300001
2023PX-000021-0012300001
2023PX-000022-0012300001
2023PX-000023-0012300001
2023PX-000025-0012300001
2023PX-000026-0012300001
2023PX-000028-0012300001
2023PX-000040-0012300001
2023PX-000039-0012300001
2023PX-000040-0012300001
2023PX-000038-0012300001
2023PX-000043-0012300001
2023PX-000046-0012300001
2023PX-000063-0012300001
2023PX-000067-0012300001
2023PX-000069-0012300001
</t>
  </si>
  <si>
    <t xml:space="preserve">0062023002800140
</t>
  </si>
  <si>
    <t xml:space="preserve">2023PX-000068-0012300001
</t>
  </si>
  <si>
    <t xml:space="preserve">INFRUCTUOSA
</t>
  </si>
  <si>
    <t xml:space="preserve">0062023002800141
</t>
  </si>
  <si>
    <t xml:space="preserve"> 
</t>
  </si>
  <si>
    <t xml:space="preserve">PENDIENTE
</t>
  </si>
  <si>
    <t xml:space="preserve">0062023002800152
</t>
  </si>
  <si>
    <t xml:space="preserve">0062023002800031
0062023002800047
0062023002800107
</t>
  </si>
  <si>
    <t xml:space="preserve">2023LD-000010-0012300001
2023LD-000017-0012300001
2023LD-000066-0012300001
</t>
  </si>
  <si>
    <t xml:space="preserve">0062023002800034
</t>
  </si>
  <si>
    <t xml:space="preserve">2023LD-000008-0012300001
</t>
  </si>
  <si>
    <t xml:space="preserve">ADJUDICADA
MAXIPRINT SOCIEDAD ANONIMA
</t>
  </si>
  <si>
    <t xml:space="preserve">0062023002800129
</t>
  </si>
  <si>
    <t xml:space="preserve">2023LD-000102-0012300001
</t>
  </si>
  <si>
    <t xml:space="preserve">0062023002800151
</t>
  </si>
  <si>
    <t xml:space="preserve">2023PX-000044-0012300001
</t>
  </si>
  <si>
    <t xml:space="preserve">0062023002800161
</t>
  </si>
  <si>
    <t xml:space="preserve">2023PX-000072-0012300001
</t>
  </si>
  <si>
    <t xml:space="preserve">0062023002800154
</t>
  </si>
  <si>
    <t xml:space="preserve">2023LD-000117-0012300001
</t>
  </si>
  <si>
    <t>TRIBUNAL SUPREMO DE ELECCIONES
INFORME DE EJECUCIÓN DEL PLAN DE COMPRAS 2023
( cuarto bimestre)</t>
  </si>
  <si>
    <t xml:space="preserve">0062023002800043
0062023002800101
</t>
  </si>
  <si>
    <t xml:space="preserve">2023LD-000015-0012300001
CONVENIO MARCO
2023LD-000115-0012300001
</t>
  </si>
  <si>
    <t xml:space="preserve">ADJUDICADA  PARCIAL
ADJUDICADA
</t>
  </si>
  <si>
    <t xml:space="preserve"> PENDIENTE</t>
  </si>
  <si>
    <t xml:space="preserve">0062023003100013
</t>
  </si>
  <si>
    <t xml:space="preserve">2023LD-000035-0012300001
</t>
  </si>
  <si>
    <t xml:space="preserve">0062023003100008
'0062023003100036
0062023003100050
</t>
  </si>
  <si>
    <t xml:space="preserve">2023LD-000025-0012300001
2023LD-000057-0012300001
2023LD-000089-0012300001
</t>
  </si>
  <si>
    <t xml:space="preserve">ADJUDICADA  PARCIAL
ADJUDICADA  PARCIAL
ADJUDICADA  PARCIAL
</t>
  </si>
  <si>
    <t xml:space="preserve">0062023003100072
</t>
  </si>
  <si>
    <t xml:space="preserve"> 2023LD-000128-0012300001
</t>
  </si>
  <si>
    <t xml:space="preserve">0062023003100078
</t>
  </si>
  <si>
    <t xml:space="preserve"> 2023LD-000122-0012300001
</t>
  </si>
  <si>
    <t xml:space="preserve">INFRUCTUOSA 
</t>
  </si>
  <si>
    <t xml:space="preserve">0062023003100016
0062023003100037
</t>
  </si>
  <si>
    <t xml:space="preserve">2023LD-000028-0012300001
2023LD-000101-0012300001
</t>
  </si>
  <si>
    <t xml:space="preserve">INFRUCTUOSA
INFRUCTUOSA
</t>
  </si>
  <si>
    <t xml:space="preserve">0062023003100047
</t>
  </si>
  <si>
    <t xml:space="preserve"> 2023LD-000095-0012300001
</t>
  </si>
  <si>
    <t xml:space="preserve">INFRUCTUOSO
</t>
  </si>
  <si>
    <t xml:space="preserve">0062023003100026
</t>
  </si>
  <si>
    <t xml:space="preserve">
</t>
  </si>
  <si>
    <t xml:space="preserve">EN TRAMITE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</si>
</sst>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69" formatCode="00000000"/>
    <numFmt numFmtId="170" formatCode="_(* #,##0_);_(* \(#,##0\);_(* \-_);_(@_)"/>
    <numFmt numFmtId="171" formatCode="_(* #,##0_);_(* \(#,##0\);_(* &quot;-&quot;_);_(@_)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u/>
      <sz val="11"/>
      <color theme="10"/>
      <name val="Calibri"/>
      <family val="2"/>
    </font>
    <font>
      <sz val="16"/>
      <name val="Arial"/>
      <family val="2"/>
    </font>
    <font>
      <sz val="11"/>
      <color rgb="FF00000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70C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13" fillId="0" borderId="0"/>
    <xf numFmtId="0" fontId="15" fillId="0" borderId="0"/>
    <xf numFmtId="166" fontId="16" fillId="0" borderId="0" applyFont="0" applyFill="0" applyBorder="0" applyAlignment="0" applyProtection="0"/>
    <xf numFmtId="167" fontId="17" fillId="0" borderId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7" fillId="0" borderId="0" applyFill="0" applyBorder="0" applyAlignment="0" applyProtection="0"/>
    <xf numFmtId="0" fontId="17" fillId="0" borderId="0"/>
    <xf numFmtId="0" fontId="15" fillId="0" borderId="0"/>
    <xf numFmtId="0" fontId="16" fillId="0" borderId="0"/>
    <xf numFmtId="0" fontId="17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0" fontId="20" fillId="0" borderId="0" applyBorder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4" fillId="0" borderId="1" xfId="0" applyFont="1" applyBorder="1" applyAlignment="1">
      <alignment vertical="top"/>
    </xf>
    <xf numFmtId="0" fontId="12" fillId="2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3" fontId="14" fillId="0" borderId="1" xfId="0" applyNumberFormat="1" applyFont="1" applyBorder="1" applyAlignment="1">
      <alignment horizontal="right" vertical="top" wrapText="1"/>
    </xf>
    <xf numFmtId="0" fontId="14" fillId="0" borderId="1" xfId="0" quotePrefix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1" xfId="0" quotePrefix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 wrapText="1"/>
    </xf>
    <xf numFmtId="169" fontId="14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vertical="top" wrapText="1"/>
    </xf>
    <xf numFmtId="3" fontId="14" fillId="0" borderId="0" xfId="0" applyNumberFormat="1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3" fontId="19" fillId="0" borderId="4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vertical="top"/>
    </xf>
  </cellXfs>
  <cellStyles count="66">
    <cellStyle name="Euro" xfId="3" xr:uid="{00000000-0005-0000-0000-000000000000}"/>
    <cellStyle name="Hipervínculo 2" xfId="22" xr:uid="{00000000-0005-0000-0000-000002000000}"/>
    <cellStyle name="Millares [0] 2" xfId="34" xr:uid="{00000000-0005-0000-0000-000004000000}"/>
    <cellStyle name="Millares [0] 2 2" xfId="62" xr:uid="{8FEDDC03-5819-44F3-9C5E-95EF51EF283E}"/>
    <cellStyle name="Millares 2" xfId="4" xr:uid="{00000000-0005-0000-0000-000005000000}"/>
    <cellStyle name="Millares 3" xfId="15" xr:uid="{00000000-0005-0000-0000-000006000000}"/>
    <cellStyle name="Millares 3 2" xfId="45" xr:uid="{C4691192-E9C3-4FE7-B558-474365D191B1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4" xr:uid="{00000000-0005-0000-0000-00000B000000}"/>
    <cellStyle name="Moneda 2 2 2 2 2" xfId="33" xr:uid="{00000000-0005-0000-0000-00000C000000}"/>
    <cellStyle name="Moneda 2 2 2 2 2 2" xfId="61" xr:uid="{1E1F249B-41E0-4256-BB05-258B8B06D3B2}"/>
    <cellStyle name="Moneda 2 2 2 2 3" xfId="53" xr:uid="{3472E223-5F6F-4353-B8EB-B6EB9E8A9F6D}"/>
    <cellStyle name="Moneda 2 2 2 3" xfId="41" xr:uid="{20EB8FB3-6366-4D52-9BB6-394735E45B2A}"/>
    <cellStyle name="Moneda 2 2 3" xfId="32" xr:uid="{00000000-0005-0000-0000-00000D000000}"/>
    <cellStyle name="Moneda 2 2 3 2" xfId="60" xr:uid="{55038E4E-122C-423B-B98E-7A06FD2F7D06}"/>
    <cellStyle name="Moneda 2 2 4" xfId="40" xr:uid="{96BEACE6-F650-4624-8726-A07DC2C1FBF4}"/>
    <cellStyle name="Moneda 2 3" xfId="39" xr:uid="{5A6E3422-B496-498B-8B68-95C412AB3685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2 2 2" xfId="42" xr:uid="{936E04AD-6789-4D57-8B60-655F6D32A38E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2 2" xfId="44" xr:uid="{85863E10-036A-488D-93CA-7A67D7ACD22E}"/>
    <cellStyle name="Normal 2 4 3" xfId="30" xr:uid="{00000000-0005-0000-0000-000017000000}"/>
    <cellStyle name="Normal 2 4 3 2" xfId="58" xr:uid="{1BA5FD20-F9B0-4640-8C00-53FCCF553F30}"/>
    <cellStyle name="Normal 2 4 4" xfId="43" xr:uid="{03A23C23-E7AE-420B-A7CD-60324370AB6B}"/>
    <cellStyle name="Normal 2 5" xfId="18" xr:uid="{00000000-0005-0000-0000-000018000000}"/>
    <cellStyle name="Normal 2 5 2" xfId="48" xr:uid="{BC47E27A-BA96-4C79-AF38-F59751F6F5E4}"/>
    <cellStyle name="Normal 2 6" xfId="26" xr:uid="{00000000-0005-0000-0000-000019000000}"/>
    <cellStyle name="Normal 2 6 2" xfId="55" xr:uid="{66D473DF-25E6-4513-9DF0-86956942F041}"/>
    <cellStyle name="Normal 2 7" xfId="29" xr:uid="{00000000-0005-0000-0000-00001A000000}"/>
    <cellStyle name="Normal 2 7 2" xfId="57" xr:uid="{3F2C15B1-22A6-44C5-9552-1B8F1A3505F0}"/>
    <cellStyle name="Normal 2 8" xfId="35" xr:uid="{00000000-0005-0000-0000-00001B000000}"/>
    <cellStyle name="Normal 2 8 2" xfId="63" xr:uid="{80415227-168B-44DC-BB92-1C5BB0A3927A}"/>
    <cellStyle name="Normal 2 9" xfId="38" xr:uid="{4C7FB2C1-7AE5-402D-85C0-6B65918E37F1}"/>
    <cellStyle name="Normal 3" xfId="1" xr:uid="{00000000-0005-0000-0000-00001C000000}"/>
    <cellStyle name="Normal 4" xfId="17" xr:uid="{00000000-0005-0000-0000-00001D000000}"/>
    <cellStyle name="Normal 4 2" xfId="31" xr:uid="{00000000-0005-0000-0000-00001E000000}"/>
    <cellStyle name="Normal 4 2 2" xfId="59" xr:uid="{E0231631-9EA5-42C2-828B-1CE92E83EB31}"/>
    <cellStyle name="Normal 4 3" xfId="47" xr:uid="{20C4D366-7ED6-499A-8838-573F3A6BD3B2}"/>
    <cellStyle name="Normal 5" xfId="19" xr:uid="{00000000-0005-0000-0000-00001F000000}"/>
    <cellStyle name="Normal 5 2" xfId="49" xr:uid="{8D9D9733-F6C5-483F-AF3C-69FE521ADCA4}"/>
    <cellStyle name="Normal 6" xfId="20" xr:uid="{00000000-0005-0000-0000-000020000000}"/>
    <cellStyle name="Normal 6 2" xfId="25" xr:uid="{00000000-0005-0000-0000-000021000000}"/>
    <cellStyle name="Normal 6 2 2" xfId="54" xr:uid="{E1DAA212-1807-49FF-9C56-457D839C8299}"/>
    <cellStyle name="Normal 6 3" xfId="36" xr:uid="{00000000-0005-0000-0000-000022000000}"/>
    <cellStyle name="Normal 6 3 2" xfId="64" xr:uid="{592E64A5-FF1D-4350-909E-3E2E9A2B2DBA}"/>
    <cellStyle name="Normal 6 4" xfId="50" xr:uid="{BD1C384E-808E-460A-8468-07CA4B878336}"/>
    <cellStyle name="Normal 7" xfId="21" xr:uid="{00000000-0005-0000-0000-000023000000}"/>
    <cellStyle name="Normal 7 2" xfId="51" xr:uid="{4B177C30-4D31-4899-AC4F-82A8A19CA004}"/>
    <cellStyle name="Normal 8" xfId="23" xr:uid="{00000000-0005-0000-0000-000024000000}"/>
    <cellStyle name="Normal 8 2" xfId="27" xr:uid="{00000000-0005-0000-0000-000025000000}"/>
    <cellStyle name="Normal 8 2 2" xfId="56" xr:uid="{546B80CC-16F3-462A-A0C7-4809757BA06B}"/>
    <cellStyle name="Normal 8 3" xfId="37" xr:uid="{00000000-0005-0000-0000-000026000000}"/>
    <cellStyle name="Normal 8 3 2" xfId="65" xr:uid="{ABD999B4-EF47-4B0E-ABE1-F7F386DE9FE4}"/>
    <cellStyle name="Normal 8 4" xfId="52" xr:uid="{F4349584-5AB6-4CF8-830E-18A89341472C}"/>
    <cellStyle name="Porcentual 2" xfId="16" xr:uid="{00000000-0005-0000-0000-000028000000}"/>
    <cellStyle name="Porcentual 2 2" xfId="46" xr:uid="{93F070C6-090E-45E7-895F-4E558277E009}"/>
    <cellStyle name="Texto explicativo 2" xfId="28" xr:uid="{00000000-0005-0000-0000-000029000000}"/>
  </cellStyles>
  <dxfs count="193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FDEBBF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K1091"/>
  <sheetViews>
    <sheetView tabSelected="1" zoomScale="60" zoomScaleNormal="60" zoomScaleSheetLayoutView="62" workbookViewId="0">
      <pane ySplit="2" topLeftCell="A1087" activePane="bottomLeft" state="frozen"/>
      <selection activeCell="C14" sqref="C14:E17"/>
      <selection pane="bottomLeft" activeCell="D1087" sqref="D1087"/>
    </sheetView>
  </sheetViews>
  <sheetFormatPr baseColWidth="10" defaultRowHeight="14.25" x14ac:dyDescent="0.2"/>
  <cols>
    <col min="1" max="1" width="11" style="19" customWidth="1"/>
    <col min="2" max="2" width="16.125" style="3" customWidth="1"/>
    <col min="3" max="3" width="15" style="3" customWidth="1"/>
    <col min="4" max="4" width="41" style="3" customWidth="1"/>
    <col min="5" max="5" width="45.625" style="3" bestFit="1" customWidth="1"/>
    <col min="6" max="6" width="12" style="20" customWidth="1"/>
    <col min="7" max="7" width="13.5" style="20" customWidth="1"/>
    <col min="8" max="8" width="13.625" style="20" customWidth="1"/>
    <col min="9" max="9" width="23.25" style="21" customWidth="1"/>
    <col min="10" max="10" width="45.25" style="22" customWidth="1"/>
    <col min="11" max="11" width="28.25" style="22" customWidth="1"/>
    <col min="12" max="16384" width="11" style="3"/>
  </cols>
  <sheetData>
    <row r="1" spans="1:11" ht="82.5" customHeight="1" thickBot="1" x14ac:dyDescent="0.25">
      <c r="A1" s="23" t="s">
        <v>1590</v>
      </c>
      <c r="B1" s="24"/>
      <c r="C1" s="24"/>
      <c r="D1" s="24"/>
      <c r="E1" s="24"/>
      <c r="F1" s="25"/>
      <c r="G1" s="25"/>
      <c r="H1" s="25"/>
      <c r="I1" s="26"/>
      <c r="J1" s="26"/>
      <c r="K1" s="26"/>
    </row>
    <row r="2" spans="1:11" s="4" customFormat="1" ht="51.75" customHeight="1" thickBot="1" x14ac:dyDescent="0.25">
      <c r="A2" s="2" t="s">
        <v>45</v>
      </c>
      <c r="B2" s="2" t="s">
        <v>1513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1514</v>
      </c>
      <c r="J2" s="2" t="s">
        <v>1515</v>
      </c>
      <c r="K2" s="2" t="s">
        <v>1124</v>
      </c>
    </row>
    <row r="3" spans="1:11" ht="28.5" x14ac:dyDescent="0.2">
      <c r="A3" s="5">
        <v>1</v>
      </c>
      <c r="B3" s="6" t="s">
        <v>47</v>
      </c>
      <c r="C3" s="6" t="s">
        <v>38</v>
      </c>
      <c r="D3" s="7" t="s">
        <v>64</v>
      </c>
      <c r="E3" s="6" t="s">
        <v>57</v>
      </c>
      <c r="F3" s="8">
        <v>12</v>
      </c>
      <c r="G3" s="8">
        <v>889167</v>
      </c>
      <c r="H3" s="8">
        <v>10670004</v>
      </c>
      <c r="I3" s="6" t="s">
        <v>1098</v>
      </c>
      <c r="J3" s="6" t="s">
        <v>1099</v>
      </c>
      <c r="K3" s="6" t="s">
        <v>1125</v>
      </c>
    </row>
    <row r="4" spans="1:11" ht="71.25" x14ac:dyDescent="0.2">
      <c r="A4" s="9">
        <v>2</v>
      </c>
      <c r="B4" s="10" t="s">
        <v>187</v>
      </c>
      <c r="C4" s="10" t="s">
        <v>6</v>
      </c>
      <c r="D4" s="11" t="s">
        <v>986</v>
      </c>
      <c r="E4" s="9" t="s">
        <v>12</v>
      </c>
      <c r="F4" s="12">
        <v>2</v>
      </c>
      <c r="G4" s="12">
        <v>2175000</v>
      </c>
      <c r="H4" s="12">
        <v>4350000</v>
      </c>
      <c r="I4" s="13" t="s">
        <v>1285</v>
      </c>
      <c r="J4" s="10" t="s">
        <v>1396</v>
      </c>
      <c r="K4" s="10" t="s">
        <v>1516</v>
      </c>
    </row>
    <row r="5" spans="1:11" ht="42.75" x14ac:dyDescent="0.2">
      <c r="A5" s="14">
        <v>3</v>
      </c>
      <c r="B5" s="10" t="s">
        <v>187</v>
      </c>
      <c r="C5" s="10" t="s">
        <v>6</v>
      </c>
      <c r="D5" s="11" t="s">
        <v>338</v>
      </c>
      <c r="E5" s="10" t="s">
        <v>12</v>
      </c>
      <c r="F5" s="12">
        <v>10</v>
      </c>
      <c r="G5" s="12">
        <v>2769200</v>
      </c>
      <c r="H5" s="12">
        <v>27692000</v>
      </c>
      <c r="I5" s="10" t="s">
        <v>425</v>
      </c>
      <c r="J5" s="10" t="s">
        <v>1200</v>
      </c>
      <c r="K5" s="10" t="s">
        <v>1128</v>
      </c>
    </row>
    <row r="6" spans="1:11" ht="28.5" x14ac:dyDescent="0.2">
      <c r="A6" s="9">
        <v>4</v>
      </c>
      <c r="B6" s="10" t="s">
        <v>187</v>
      </c>
      <c r="C6" s="10" t="s">
        <v>6</v>
      </c>
      <c r="D6" s="11" t="s">
        <v>943</v>
      </c>
      <c r="E6" s="10" t="s">
        <v>57</v>
      </c>
      <c r="F6" s="12">
        <v>1</v>
      </c>
      <c r="G6" s="12">
        <v>15110000</v>
      </c>
      <c r="H6" s="12">
        <v>15110000</v>
      </c>
      <c r="I6" s="13" t="s">
        <v>1007</v>
      </c>
      <c r="J6" s="15" t="s">
        <v>1201</v>
      </c>
      <c r="K6" s="15" t="s">
        <v>1274</v>
      </c>
    </row>
    <row r="7" spans="1:11" ht="28.5" x14ac:dyDescent="0.2">
      <c r="A7" s="9">
        <v>5</v>
      </c>
      <c r="B7" s="10" t="s">
        <v>187</v>
      </c>
      <c r="C7" s="10" t="s">
        <v>6</v>
      </c>
      <c r="D7" s="11" t="s">
        <v>339</v>
      </c>
      <c r="E7" s="10" t="s">
        <v>945</v>
      </c>
      <c r="F7" s="12">
        <v>1</v>
      </c>
      <c r="G7" s="12">
        <v>1129000</v>
      </c>
      <c r="H7" s="12">
        <v>1129000</v>
      </c>
      <c r="I7" s="13" t="s">
        <v>1404</v>
      </c>
      <c r="J7" s="15" t="s">
        <v>1463</v>
      </c>
      <c r="K7" s="15" t="s">
        <v>1473</v>
      </c>
    </row>
    <row r="8" spans="1:11" ht="136.5" customHeight="1" x14ac:dyDescent="0.2">
      <c r="A8" s="9">
        <v>6</v>
      </c>
      <c r="B8" s="10" t="s">
        <v>187</v>
      </c>
      <c r="C8" s="10" t="s">
        <v>6</v>
      </c>
      <c r="D8" s="11" t="s">
        <v>340</v>
      </c>
      <c r="E8" s="10" t="s">
        <v>12</v>
      </c>
      <c r="F8" s="12">
        <v>1</v>
      </c>
      <c r="G8" s="12">
        <v>103586000</v>
      </c>
      <c r="H8" s="12">
        <v>103586000</v>
      </c>
      <c r="I8" s="15" t="s">
        <v>1597</v>
      </c>
      <c r="J8" s="15" t="s">
        <v>1598</v>
      </c>
      <c r="K8" s="15" t="s">
        <v>1599</v>
      </c>
    </row>
    <row r="9" spans="1:11" ht="33" customHeight="1" x14ac:dyDescent="0.2">
      <c r="A9" s="14">
        <v>7</v>
      </c>
      <c r="B9" s="9" t="s">
        <v>187</v>
      </c>
      <c r="C9" s="9" t="s">
        <v>6</v>
      </c>
      <c r="D9" s="11" t="s">
        <v>341</v>
      </c>
      <c r="E9" s="10" t="s">
        <v>12</v>
      </c>
      <c r="F9" s="16">
        <v>1</v>
      </c>
      <c r="G9" s="16">
        <v>11000000</v>
      </c>
      <c r="H9" s="16">
        <v>11000000</v>
      </c>
      <c r="I9" s="10" t="s">
        <v>425</v>
      </c>
      <c r="J9" s="10" t="s">
        <v>1517</v>
      </c>
      <c r="K9" s="10" t="s">
        <v>1128</v>
      </c>
    </row>
    <row r="10" spans="1:11" ht="42.75" x14ac:dyDescent="0.2">
      <c r="A10" s="14">
        <v>8</v>
      </c>
      <c r="B10" s="9" t="s">
        <v>187</v>
      </c>
      <c r="C10" s="9" t="s">
        <v>6</v>
      </c>
      <c r="D10" s="11" t="s">
        <v>342</v>
      </c>
      <c r="E10" s="10" t="s">
        <v>337</v>
      </c>
      <c r="F10" s="16">
        <v>1</v>
      </c>
      <c r="G10" s="16">
        <v>2233000</v>
      </c>
      <c r="H10" s="16">
        <v>2233000</v>
      </c>
      <c r="I10" s="10" t="s">
        <v>425</v>
      </c>
      <c r="J10" s="10" t="s">
        <v>1518</v>
      </c>
      <c r="K10" s="10" t="s">
        <v>1128</v>
      </c>
    </row>
    <row r="11" spans="1:11" ht="28.5" x14ac:dyDescent="0.2">
      <c r="A11" s="9">
        <v>9</v>
      </c>
      <c r="B11" s="10" t="s">
        <v>187</v>
      </c>
      <c r="C11" s="10" t="s">
        <v>39</v>
      </c>
      <c r="D11" s="11" t="s">
        <v>199</v>
      </c>
      <c r="E11" s="10" t="s">
        <v>12</v>
      </c>
      <c r="F11" s="12">
        <v>1</v>
      </c>
      <c r="G11" s="12">
        <v>8500000</v>
      </c>
      <c r="H11" s="12">
        <v>8500000</v>
      </c>
      <c r="I11" s="13" t="s">
        <v>1085</v>
      </c>
      <c r="J11" s="15" t="s">
        <v>1184</v>
      </c>
      <c r="K11" s="15" t="s">
        <v>1125</v>
      </c>
    </row>
    <row r="12" spans="1:11" ht="28.5" x14ac:dyDescent="0.2">
      <c r="A12" s="14">
        <v>10</v>
      </c>
      <c r="B12" s="10" t="s">
        <v>187</v>
      </c>
      <c r="C12" s="10" t="s">
        <v>7</v>
      </c>
      <c r="D12" s="11" t="s">
        <v>569</v>
      </c>
      <c r="E12" s="10" t="s">
        <v>194</v>
      </c>
      <c r="F12" s="12">
        <v>1</v>
      </c>
      <c r="G12" s="12">
        <v>10350000</v>
      </c>
      <c r="H12" s="12">
        <v>10350000</v>
      </c>
      <c r="I12" s="9" t="s">
        <v>425</v>
      </c>
      <c r="J12" s="10" t="s">
        <v>1145</v>
      </c>
      <c r="K12" s="10" t="s">
        <v>1128</v>
      </c>
    </row>
    <row r="13" spans="1:11" ht="57.95" customHeight="1" x14ac:dyDescent="0.2">
      <c r="A13" s="9">
        <v>11</v>
      </c>
      <c r="B13" s="10" t="s">
        <v>187</v>
      </c>
      <c r="C13" s="10" t="s">
        <v>7</v>
      </c>
      <c r="D13" s="11" t="s">
        <v>913</v>
      </c>
      <c r="E13" s="10" t="s">
        <v>565</v>
      </c>
      <c r="F13" s="12">
        <v>9</v>
      </c>
      <c r="G13" s="12">
        <v>1412444</v>
      </c>
      <c r="H13" s="12">
        <v>12711996</v>
      </c>
      <c r="I13" s="13" t="s">
        <v>993</v>
      </c>
      <c r="J13" s="15" t="s">
        <v>1101</v>
      </c>
      <c r="K13" s="15" t="s">
        <v>1168</v>
      </c>
    </row>
    <row r="14" spans="1:11" ht="57.95" customHeight="1" x14ac:dyDescent="0.2">
      <c r="A14" s="14">
        <v>12</v>
      </c>
      <c r="B14" s="10" t="s">
        <v>187</v>
      </c>
      <c r="C14" s="10" t="s">
        <v>40</v>
      </c>
      <c r="D14" s="11" t="s">
        <v>200</v>
      </c>
      <c r="E14" s="10" t="s">
        <v>194</v>
      </c>
      <c r="F14" s="12">
        <v>1</v>
      </c>
      <c r="G14" s="12">
        <v>102900000</v>
      </c>
      <c r="H14" s="12">
        <v>102900000</v>
      </c>
      <c r="I14" s="9" t="s">
        <v>425</v>
      </c>
      <c r="J14" s="10" t="s">
        <v>1145</v>
      </c>
      <c r="K14" s="10" t="s">
        <v>1128</v>
      </c>
    </row>
    <row r="15" spans="1:11" ht="57.95" customHeight="1" x14ac:dyDescent="0.2">
      <c r="A15" s="9">
        <v>13</v>
      </c>
      <c r="B15" s="10" t="s">
        <v>187</v>
      </c>
      <c r="C15" s="10" t="s">
        <v>40</v>
      </c>
      <c r="D15" s="11" t="s">
        <v>571</v>
      </c>
      <c r="E15" s="10" t="s">
        <v>191</v>
      </c>
      <c r="F15" s="12">
        <v>1</v>
      </c>
      <c r="G15" s="12">
        <v>496000</v>
      </c>
      <c r="H15" s="12">
        <v>496000</v>
      </c>
      <c r="I15" s="13" t="s">
        <v>1151</v>
      </c>
      <c r="J15" s="15" t="s">
        <v>1240</v>
      </c>
      <c r="K15" s="15" t="s">
        <v>1125</v>
      </c>
    </row>
    <row r="16" spans="1:11" ht="57.95" customHeight="1" x14ac:dyDescent="0.2">
      <c r="A16" s="9">
        <v>14</v>
      </c>
      <c r="B16" s="10" t="s">
        <v>187</v>
      </c>
      <c r="C16" s="10" t="s">
        <v>40</v>
      </c>
      <c r="D16" s="11" t="s">
        <v>570</v>
      </c>
      <c r="E16" s="10" t="s">
        <v>191</v>
      </c>
      <c r="F16" s="12">
        <v>3</v>
      </c>
      <c r="G16" s="12">
        <v>4161000</v>
      </c>
      <c r="H16" s="12">
        <v>12483000</v>
      </c>
      <c r="I16" s="13" t="s">
        <v>1151</v>
      </c>
      <c r="J16" s="15" t="s">
        <v>1240</v>
      </c>
      <c r="K16" s="15" t="s">
        <v>1125</v>
      </c>
    </row>
    <row r="17" spans="1:11" ht="57.95" customHeight="1" x14ac:dyDescent="0.2">
      <c r="A17" s="14">
        <v>15</v>
      </c>
      <c r="B17" s="9" t="s">
        <v>47</v>
      </c>
      <c r="C17" s="9" t="s">
        <v>8</v>
      </c>
      <c r="D17" s="11" t="s">
        <v>933</v>
      </c>
      <c r="E17" s="10" t="s">
        <v>424</v>
      </c>
      <c r="F17" s="16">
        <v>1</v>
      </c>
      <c r="G17" s="16">
        <v>725000</v>
      </c>
      <c r="H17" s="16">
        <v>725000</v>
      </c>
      <c r="I17" s="10" t="s">
        <v>425</v>
      </c>
      <c r="J17" s="10" t="s">
        <v>1203</v>
      </c>
      <c r="K17" s="10" t="s">
        <v>1128</v>
      </c>
    </row>
    <row r="18" spans="1:11" ht="57.95" customHeight="1" x14ac:dyDescent="0.2">
      <c r="A18" s="9">
        <v>16</v>
      </c>
      <c r="B18" s="10" t="s">
        <v>187</v>
      </c>
      <c r="C18" s="10" t="s">
        <v>9</v>
      </c>
      <c r="D18" s="11" t="s">
        <v>343</v>
      </c>
      <c r="E18" s="10" t="s">
        <v>563</v>
      </c>
      <c r="F18" s="12">
        <v>1</v>
      </c>
      <c r="G18" s="12">
        <v>50000000</v>
      </c>
      <c r="H18" s="12">
        <v>50000000</v>
      </c>
      <c r="I18" s="13" t="s">
        <v>1078</v>
      </c>
      <c r="J18" s="15" t="s">
        <v>1120</v>
      </c>
      <c r="K18" s="15" t="s">
        <v>1125</v>
      </c>
    </row>
    <row r="19" spans="1:11" ht="57.95" customHeight="1" x14ac:dyDescent="0.2">
      <c r="A19" s="14">
        <v>17</v>
      </c>
      <c r="B19" s="9" t="s">
        <v>187</v>
      </c>
      <c r="C19" s="9" t="s">
        <v>9</v>
      </c>
      <c r="D19" s="11" t="s">
        <v>202</v>
      </c>
      <c r="E19" s="10" t="s">
        <v>189</v>
      </c>
      <c r="F19" s="16">
        <v>1</v>
      </c>
      <c r="G19" s="16">
        <v>9000000</v>
      </c>
      <c r="H19" s="16">
        <v>9000000</v>
      </c>
      <c r="I19" s="9" t="s">
        <v>425</v>
      </c>
      <c r="J19" s="10" t="s">
        <v>1500</v>
      </c>
      <c r="K19" s="10" t="s">
        <v>1128</v>
      </c>
    </row>
    <row r="20" spans="1:11" ht="57.95" customHeight="1" x14ac:dyDescent="0.2">
      <c r="A20" s="9">
        <v>18</v>
      </c>
      <c r="B20" s="10" t="s">
        <v>187</v>
      </c>
      <c r="C20" s="10" t="s">
        <v>9</v>
      </c>
      <c r="D20" s="11" t="s">
        <v>344</v>
      </c>
      <c r="E20" s="10" t="s">
        <v>563</v>
      </c>
      <c r="F20" s="12">
        <v>2</v>
      </c>
      <c r="G20" s="12">
        <v>5000000</v>
      </c>
      <c r="H20" s="12">
        <v>10000000</v>
      </c>
      <c r="I20" s="13" t="s">
        <v>425</v>
      </c>
      <c r="J20" s="15" t="s">
        <v>425</v>
      </c>
      <c r="K20" s="15" t="s">
        <v>1535</v>
      </c>
    </row>
    <row r="21" spans="1:11" ht="57.95" customHeight="1" x14ac:dyDescent="0.2">
      <c r="A21" s="14">
        <v>19</v>
      </c>
      <c r="B21" s="9" t="s">
        <v>187</v>
      </c>
      <c r="C21" s="9" t="s">
        <v>9</v>
      </c>
      <c r="D21" s="11" t="s">
        <v>201</v>
      </c>
      <c r="E21" s="10" t="s">
        <v>189</v>
      </c>
      <c r="F21" s="16">
        <v>2</v>
      </c>
      <c r="G21" s="16">
        <v>1000000</v>
      </c>
      <c r="H21" s="16">
        <v>2000000</v>
      </c>
      <c r="I21" s="9" t="s">
        <v>425</v>
      </c>
      <c r="J21" s="10" t="s">
        <v>1500</v>
      </c>
      <c r="K21" s="10" t="s">
        <v>1128</v>
      </c>
    </row>
    <row r="22" spans="1:11" ht="340.5" customHeight="1" x14ac:dyDescent="0.2">
      <c r="A22" s="9">
        <v>20</v>
      </c>
      <c r="B22" s="10" t="s">
        <v>187</v>
      </c>
      <c r="C22" s="10" t="s">
        <v>9</v>
      </c>
      <c r="D22" s="11" t="s">
        <v>572</v>
      </c>
      <c r="E22" s="10" t="s">
        <v>563</v>
      </c>
      <c r="F22" s="12">
        <v>1</v>
      </c>
      <c r="G22" s="12">
        <v>82400000</v>
      </c>
      <c r="H22" s="12">
        <v>82400000</v>
      </c>
      <c r="I22" s="15" t="s">
        <v>1420</v>
      </c>
      <c r="J22" s="15" t="s">
        <v>1510</v>
      </c>
      <c r="K22" s="15" t="s">
        <v>1442</v>
      </c>
    </row>
    <row r="23" spans="1:11" ht="57.95" customHeight="1" x14ac:dyDescent="0.2">
      <c r="A23" s="9">
        <v>21</v>
      </c>
      <c r="B23" s="10" t="s">
        <v>187</v>
      </c>
      <c r="C23" s="10" t="s">
        <v>10</v>
      </c>
      <c r="D23" s="11" t="s">
        <v>914</v>
      </c>
      <c r="E23" s="10" t="s">
        <v>194</v>
      </c>
      <c r="F23" s="12">
        <v>1000</v>
      </c>
      <c r="G23" s="12">
        <v>538</v>
      </c>
      <c r="H23" s="12">
        <v>538000</v>
      </c>
      <c r="I23" s="15" t="s">
        <v>1319</v>
      </c>
      <c r="J23" s="15" t="s">
        <v>1320</v>
      </c>
      <c r="K23" s="15" t="s">
        <v>1386</v>
      </c>
    </row>
    <row r="24" spans="1:11" ht="57.95" customHeight="1" x14ac:dyDescent="0.2">
      <c r="A24" s="9">
        <v>22</v>
      </c>
      <c r="B24" s="10" t="s">
        <v>187</v>
      </c>
      <c r="C24" s="10" t="s">
        <v>10</v>
      </c>
      <c r="D24" s="11" t="s">
        <v>345</v>
      </c>
      <c r="E24" s="10" t="s">
        <v>194</v>
      </c>
      <c r="F24" s="12">
        <v>1500</v>
      </c>
      <c r="G24" s="12">
        <v>678</v>
      </c>
      <c r="H24" s="12">
        <v>1017000</v>
      </c>
      <c r="I24" s="15" t="s">
        <v>425</v>
      </c>
      <c r="J24" s="15" t="s">
        <v>425</v>
      </c>
      <c r="K24" s="15" t="s">
        <v>1535</v>
      </c>
    </row>
    <row r="25" spans="1:11" ht="57.95" customHeight="1" x14ac:dyDescent="0.2">
      <c r="A25" s="14">
        <v>23</v>
      </c>
      <c r="B25" s="10" t="s">
        <v>187</v>
      </c>
      <c r="C25" s="10" t="s">
        <v>10</v>
      </c>
      <c r="D25" s="11" t="s">
        <v>346</v>
      </c>
      <c r="E25" s="10" t="s">
        <v>194</v>
      </c>
      <c r="F25" s="12">
        <v>28000</v>
      </c>
      <c r="G25" s="12">
        <v>645</v>
      </c>
      <c r="H25" s="12">
        <v>18060000</v>
      </c>
      <c r="I25" s="9" t="s">
        <v>425</v>
      </c>
      <c r="J25" s="10" t="s">
        <v>1519</v>
      </c>
      <c r="K25" s="10" t="s">
        <v>1128</v>
      </c>
    </row>
    <row r="26" spans="1:11" ht="57.95" customHeight="1" x14ac:dyDescent="0.2">
      <c r="A26" s="9">
        <v>24</v>
      </c>
      <c r="B26" s="10" t="s">
        <v>187</v>
      </c>
      <c r="C26" s="10" t="s">
        <v>10</v>
      </c>
      <c r="D26" s="11" t="s">
        <v>915</v>
      </c>
      <c r="E26" s="10" t="s">
        <v>194</v>
      </c>
      <c r="F26" s="12">
        <v>2000</v>
      </c>
      <c r="G26" s="12">
        <v>728</v>
      </c>
      <c r="H26" s="12">
        <v>1456000</v>
      </c>
      <c r="I26" s="15" t="s">
        <v>425</v>
      </c>
      <c r="J26" s="15" t="s">
        <v>425</v>
      </c>
      <c r="K26" s="15" t="s">
        <v>1535</v>
      </c>
    </row>
    <row r="27" spans="1:11" ht="57.95" customHeight="1" x14ac:dyDescent="0.2">
      <c r="A27" s="9">
        <v>25</v>
      </c>
      <c r="B27" s="10" t="s">
        <v>187</v>
      </c>
      <c r="C27" s="10" t="s">
        <v>10</v>
      </c>
      <c r="D27" s="11" t="s">
        <v>584</v>
      </c>
      <c r="E27" s="10" t="s">
        <v>194</v>
      </c>
      <c r="F27" s="12">
        <v>775</v>
      </c>
      <c r="G27" s="12">
        <v>3663</v>
      </c>
      <c r="H27" s="12">
        <v>2838825</v>
      </c>
      <c r="I27" s="15" t="s">
        <v>1326</v>
      </c>
      <c r="J27" s="15" t="s">
        <v>1322</v>
      </c>
      <c r="K27" s="15" t="s">
        <v>1125</v>
      </c>
    </row>
    <row r="28" spans="1:11" ht="57.95" customHeight="1" x14ac:dyDescent="0.2">
      <c r="A28" s="9">
        <v>26</v>
      </c>
      <c r="B28" s="10" t="s">
        <v>187</v>
      </c>
      <c r="C28" s="10" t="s">
        <v>10</v>
      </c>
      <c r="D28" s="11" t="s">
        <v>205</v>
      </c>
      <c r="E28" s="10" t="s">
        <v>563</v>
      </c>
      <c r="F28" s="12">
        <v>200</v>
      </c>
      <c r="G28" s="12">
        <v>135</v>
      </c>
      <c r="H28" s="12">
        <v>27000</v>
      </c>
      <c r="I28" s="9" t="s">
        <v>1199</v>
      </c>
      <c r="J28" s="10" t="s">
        <v>425</v>
      </c>
      <c r="K28" s="10" t="s">
        <v>1199</v>
      </c>
    </row>
    <row r="29" spans="1:11" ht="57.95" customHeight="1" x14ac:dyDescent="0.2">
      <c r="A29" s="9">
        <v>27</v>
      </c>
      <c r="B29" s="10" t="s">
        <v>187</v>
      </c>
      <c r="C29" s="10" t="s">
        <v>10</v>
      </c>
      <c r="D29" s="11" t="s">
        <v>574</v>
      </c>
      <c r="E29" s="10" t="s">
        <v>194</v>
      </c>
      <c r="F29" s="12">
        <v>3000</v>
      </c>
      <c r="G29" s="12">
        <v>113</v>
      </c>
      <c r="H29" s="12">
        <v>339000</v>
      </c>
      <c r="I29" s="15" t="s">
        <v>1321</v>
      </c>
      <c r="J29" s="15" t="s">
        <v>1322</v>
      </c>
      <c r="K29" s="15" t="s">
        <v>1125</v>
      </c>
    </row>
    <row r="30" spans="1:11" ht="57.95" customHeight="1" x14ac:dyDescent="0.2">
      <c r="A30" s="14">
        <v>28</v>
      </c>
      <c r="B30" s="9" t="s">
        <v>187</v>
      </c>
      <c r="C30" s="9" t="s">
        <v>10</v>
      </c>
      <c r="D30" s="11" t="s">
        <v>203</v>
      </c>
      <c r="E30" s="10" t="s">
        <v>562</v>
      </c>
      <c r="F30" s="16">
        <v>1000</v>
      </c>
      <c r="G30" s="16">
        <v>53</v>
      </c>
      <c r="H30" s="16">
        <v>53000</v>
      </c>
      <c r="I30" s="9" t="s">
        <v>425</v>
      </c>
      <c r="J30" s="10" t="s">
        <v>425</v>
      </c>
      <c r="K30" s="10" t="s">
        <v>1128</v>
      </c>
    </row>
    <row r="31" spans="1:11" ht="57.95" customHeight="1" x14ac:dyDescent="0.2">
      <c r="A31" s="9">
        <v>29</v>
      </c>
      <c r="B31" s="10" t="s">
        <v>187</v>
      </c>
      <c r="C31" s="10" t="s">
        <v>10</v>
      </c>
      <c r="D31" s="11" t="s">
        <v>916</v>
      </c>
      <c r="E31" s="10" t="s">
        <v>194</v>
      </c>
      <c r="F31" s="12">
        <v>1500</v>
      </c>
      <c r="G31" s="12">
        <v>113</v>
      </c>
      <c r="H31" s="12">
        <v>169500</v>
      </c>
      <c r="I31" s="15" t="s">
        <v>425</v>
      </c>
      <c r="J31" s="15" t="s">
        <v>425</v>
      </c>
      <c r="K31" s="15" t="s">
        <v>1535</v>
      </c>
    </row>
    <row r="32" spans="1:11" ht="57.95" customHeight="1" x14ac:dyDescent="0.2">
      <c r="A32" s="14">
        <v>30</v>
      </c>
      <c r="B32" s="9" t="s">
        <v>187</v>
      </c>
      <c r="C32" s="9" t="s">
        <v>10</v>
      </c>
      <c r="D32" s="11" t="s">
        <v>347</v>
      </c>
      <c r="E32" s="10" t="s">
        <v>189</v>
      </c>
      <c r="F32" s="16">
        <v>1000</v>
      </c>
      <c r="G32" s="16">
        <v>500</v>
      </c>
      <c r="H32" s="16">
        <v>0</v>
      </c>
      <c r="I32" s="9" t="s">
        <v>425</v>
      </c>
      <c r="J32" s="10" t="s">
        <v>425</v>
      </c>
      <c r="K32" s="10" t="s">
        <v>1128</v>
      </c>
    </row>
    <row r="33" spans="1:11" ht="57.95" customHeight="1" x14ac:dyDescent="0.2">
      <c r="A33" s="14">
        <v>31</v>
      </c>
      <c r="B33" s="9" t="s">
        <v>187</v>
      </c>
      <c r="C33" s="9" t="s">
        <v>10</v>
      </c>
      <c r="D33" s="11" t="s">
        <v>67</v>
      </c>
      <c r="E33" s="10" t="s">
        <v>189</v>
      </c>
      <c r="F33" s="16">
        <v>1000</v>
      </c>
      <c r="G33" s="16">
        <v>500</v>
      </c>
      <c r="H33" s="16">
        <v>0</v>
      </c>
      <c r="I33" s="9" t="s">
        <v>425</v>
      </c>
      <c r="J33" s="10" t="s">
        <v>425</v>
      </c>
      <c r="K33" s="10" t="s">
        <v>1128</v>
      </c>
    </row>
    <row r="34" spans="1:11" ht="57.95" customHeight="1" x14ac:dyDescent="0.2">
      <c r="A34" s="14">
        <v>32</v>
      </c>
      <c r="B34" s="9" t="s">
        <v>187</v>
      </c>
      <c r="C34" s="9" t="s">
        <v>10</v>
      </c>
      <c r="D34" s="11" t="s">
        <v>66</v>
      </c>
      <c r="E34" s="10" t="s">
        <v>189</v>
      </c>
      <c r="F34" s="16">
        <v>1000</v>
      </c>
      <c r="G34" s="16">
        <v>500</v>
      </c>
      <c r="H34" s="16">
        <v>0</v>
      </c>
      <c r="I34" s="9" t="s">
        <v>425</v>
      </c>
      <c r="J34" s="10" t="s">
        <v>425</v>
      </c>
      <c r="K34" s="10" t="s">
        <v>1128</v>
      </c>
    </row>
    <row r="35" spans="1:11" ht="57.95" customHeight="1" x14ac:dyDescent="0.2">
      <c r="A35" s="14">
        <v>33</v>
      </c>
      <c r="B35" s="9" t="s">
        <v>187</v>
      </c>
      <c r="C35" s="9" t="s">
        <v>10</v>
      </c>
      <c r="D35" s="11" t="s">
        <v>68</v>
      </c>
      <c r="E35" s="10" t="s">
        <v>189</v>
      </c>
      <c r="F35" s="16">
        <v>1000</v>
      </c>
      <c r="G35" s="16">
        <v>500</v>
      </c>
      <c r="H35" s="16">
        <v>500000</v>
      </c>
      <c r="I35" s="9" t="s">
        <v>425</v>
      </c>
      <c r="J35" s="10" t="s">
        <v>1501</v>
      </c>
      <c r="K35" s="10" t="s">
        <v>1128</v>
      </c>
    </row>
    <row r="36" spans="1:11" ht="57.95" customHeight="1" x14ac:dyDescent="0.2">
      <c r="A36" s="9">
        <v>34</v>
      </c>
      <c r="B36" s="10" t="s">
        <v>187</v>
      </c>
      <c r="C36" s="10" t="s">
        <v>10</v>
      </c>
      <c r="D36" s="11" t="s">
        <v>917</v>
      </c>
      <c r="E36" s="10" t="s">
        <v>189</v>
      </c>
      <c r="F36" s="12">
        <v>1000</v>
      </c>
      <c r="G36" s="12">
        <v>500</v>
      </c>
      <c r="H36" s="12">
        <v>500000</v>
      </c>
      <c r="I36" s="9" t="s">
        <v>425</v>
      </c>
      <c r="J36" s="10" t="s">
        <v>425</v>
      </c>
      <c r="K36" s="10" t="s">
        <v>1535</v>
      </c>
    </row>
    <row r="37" spans="1:11" ht="57.95" customHeight="1" x14ac:dyDescent="0.2">
      <c r="A37" s="9">
        <v>35</v>
      </c>
      <c r="B37" s="10" t="s">
        <v>187</v>
      </c>
      <c r="C37" s="10" t="s">
        <v>10</v>
      </c>
      <c r="D37" s="11" t="s">
        <v>348</v>
      </c>
      <c r="E37" s="10" t="s">
        <v>189</v>
      </c>
      <c r="F37" s="12">
        <v>750</v>
      </c>
      <c r="G37" s="12">
        <v>1000</v>
      </c>
      <c r="H37" s="12">
        <v>750000</v>
      </c>
      <c r="I37" s="9" t="s">
        <v>425</v>
      </c>
      <c r="J37" s="10" t="s">
        <v>425</v>
      </c>
      <c r="K37" s="10" t="s">
        <v>1535</v>
      </c>
    </row>
    <row r="38" spans="1:11" ht="57.95" customHeight="1" x14ac:dyDescent="0.2">
      <c r="A38" s="9">
        <v>36</v>
      </c>
      <c r="B38" s="10" t="s">
        <v>187</v>
      </c>
      <c r="C38" s="10" t="s">
        <v>10</v>
      </c>
      <c r="D38" s="11" t="s">
        <v>65</v>
      </c>
      <c r="E38" s="10" t="s">
        <v>189</v>
      </c>
      <c r="F38" s="12">
        <v>1000</v>
      </c>
      <c r="G38" s="12">
        <v>500</v>
      </c>
      <c r="H38" s="12">
        <v>500000</v>
      </c>
      <c r="I38" s="9" t="s">
        <v>425</v>
      </c>
      <c r="J38" s="10" t="s">
        <v>425</v>
      </c>
      <c r="K38" s="10" t="s">
        <v>1535</v>
      </c>
    </row>
    <row r="39" spans="1:11" ht="57.95" customHeight="1" x14ac:dyDescent="0.2">
      <c r="A39" s="9">
        <v>37</v>
      </c>
      <c r="B39" s="10" t="s">
        <v>187</v>
      </c>
      <c r="C39" s="10" t="s">
        <v>10</v>
      </c>
      <c r="D39" s="11" t="s">
        <v>206</v>
      </c>
      <c r="E39" s="10" t="s">
        <v>194</v>
      </c>
      <c r="F39" s="12">
        <v>7000</v>
      </c>
      <c r="G39" s="12">
        <v>260</v>
      </c>
      <c r="H39" s="12">
        <v>1820000</v>
      </c>
      <c r="I39" s="15" t="s">
        <v>1321</v>
      </c>
      <c r="J39" s="15" t="s">
        <v>1322</v>
      </c>
      <c r="K39" s="15" t="s">
        <v>1125</v>
      </c>
    </row>
    <row r="40" spans="1:11" ht="57.95" customHeight="1" x14ac:dyDescent="0.2">
      <c r="A40" s="9">
        <v>38</v>
      </c>
      <c r="B40" s="10" t="s">
        <v>187</v>
      </c>
      <c r="C40" s="10" t="s">
        <v>10</v>
      </c>
      <c r="D40" s="11" t="s">
        <v>581</v>
      </c>
      <c r="E40" s="10" t="s">
        <v>194</v>
      </c>
      <c r="F40" s="12">
        <v>4000</v>
      </c>
      <c r="G40" s="12">
        <v>260</v>
      </c>
      <c r="H40" s="12">
        <v>1040000</v>
      </c>
      <c r="I40" s="13" t="s">
        <v>1095</v>
      </c>
      <c r="J40" s="15" t="s">
        <v>1192</v>
      </c>
      <c r="K40" s="15" t="s">
        <v>1497</v>
      </c>
    </row>
    <row r="41" spans="1:11" ht="57.95" customHeight="1" x14ac:dyDescent="0.2">
      <c r="A41" s="9">
        <v>39</v>
      </c>
      <c r="B41" s="10" t="s">
        <v>187</v>
      </c>
      <c r="C41" s="10" t="s">
        <v>10</v>
      </c>
      <c r="D41" s="11" t="s">
        <v>349</v>
      </c>
      <c r="E41" s="10" t="s">
        <v>565</v>
      </c>
      <c r="F41" s="12">
        <v>1</v>
      </c>
      <c r="G41" s="12">
        <v>1210626669</v>
      </c>
      <c r="H41" s="12">
        <v>1210626669</v>
      </c>
      <c r="I41" s="13" t="s">
        <v>1134</v>
      </c>
      <c r="J41" s="10" t="s">
        <v>1279</v>
      </c>
      <c r="K41" s="15" t="s">
        <v>1273</v>
      </c>
    </row>
    <row r="42" spans="1:11" ht="57.95" customHeight="1" x14ac:dyDescent="0.2">
      <c r="A42" s="14">
        <v>40</v>
      </c>
      <c r="B42" s="10" t="s">
        <v>187</v>
      </c>
      <c r="C42" s="10" t="s">
        <v>10</v>
      </c>
      <c r="D42" s="11" t="s">
        <v>582</v>
      </c>
      <c r="E42" s="10" t="s">
        <v>194</v>
      </c>
      <c r="F42" s="12">
        <v>1</v>
      </c>
      <c r="G42" s="12">
        <v>15000000</v>
      </c>
      <c r="H42" s="12">
        <v>15000000</v>
      </c>
      <c r="I42" s="9" t="s">
        <v>425</v>
      </c>
      <c r="J42" s="10" t="s">
        <v>1145</v>
      </c>
      <c r="K42" s="10" t="s">
        <v>1128</v>
      </c>
    </row>
    <row r="43" spans="1:11" ht="57.95" customHeight="1" x14ac:dyDescent="0.2">
      <c r="A43" s="9">
        <v>41</v>
      </c>
      <c r="B43" s="10" t="s">
        <v>187</v>
      </c>
      <c r="C43" s="10" t="s">
        <v>10</v>
      </c>
      <c r="D43" s="11" t="s">
        <v>580</v>
      </c>
      <c r="E43" s="10" t="s">
        <v>194</v>
      </c>
      <c r="F43" s="12">
        <v>55000</v>
      </c>
      <c r="G43" s="12">
        <v>339</v>
      </c>
      <c r="H43" s="12">
        <v>18645000</v>
      </c>
      <c r="I43" s="13" t="s">
        <v>425</v>
      </c>
      <c r="J43" s="15" t="s">
        <v>425</v>
      </c>
      <c r="K43" s="15" t="s">
        <v>1535</v>
      </c>
    </row>
    <row r="44" spans="1:11" ht="57.95" customHeight="1" x14ac:dyDescent="0.2">
      <c r="A44" s="9">
        <v>42</v>
      </c>
      <c r="B44" s="10" t="s">
        <v>187</v>
      </c>
      <c r="C44" s="10" t="s">
        <v>10</v>
      </c>
      <c r="D44" s="11" t="s">
        <v>576</v>
      </c>
      <c r="E44" s="10" t="s">
        <v>189</v>
      </c>
      <c r="F44" s="12">
        <v>1500</v>
      </c>
      <c r="G44" s="12">
        <v>500</v>
      </c>
      <c r="H44" s="12">
        <v>750000</v>
      </c>
      <c r="I44" s="9" t="s">
        <v>1199</v>
      </c>
      <c r="J44" s="9" t="s">
        <v>425</v>
      </c>
      <c r="K44" s="10" t="s">
        <v>1199</v>
      </c>
    </row>
    <row r="45" spans="1:11" ht="57.95" customHeight="1" x14ac:dyDescent="0.2">
      <c r="A45" s="9">
        <v>43</v>
      </c>
      <c r="B45" s="10" t="s">
        <v>187</v>
      </c>
      <c r="C45" s="10" t="s">
        <v>10</v>
      </c>
      <c r="D45" s="11" t="s">
        <v>576</v>
      </c>
      <c r="E45" s="10" t="s">
        <v>194</v>
      </c>
      <c r="F45" s="12">
        <v>2000</v>
      </c>
      <c r="G45" s="12">
        <v>500</v>
      </c>
      <c r="H45" s="12">
        <v>1000000</v>
      </c>
      <c r="I45" s="13" t="s">
        <v>425</v>
      </c>
      <c r="J45" s="15" t="s">
        <v>425</v>
      </c>
      <c r="K45" s="15" t="s">
        <v>1535</v>
      </c>
    </row>
    <row r="46" spans="1:11" ht="57.95" customHeight="1" x14ac:dyDescent="0.2">
      <c r="A46" s="9">
        <v>44</v>
      </c>
      <c r="B46" s="10" t="s">
        <v>187</v>
      </c>
      <c r="C46" s="10" t="s">
        <v>10</v>
      </c>
      <c r="D46" s="11" t="s">
        <v>573</v>
      </c>
      <c r="E46" s="10" t="s">
        <v>194</v>
      </c>
      <c r="F46" s="12">
        <v>8000</v>
      </c>
      <c r="G46" s="12">
        <v>300</v>
      </c>
      <c r="H46" s="12">
        <v>2400000</v>
      </c>
      <c r="I46" s="13" t="s">
        <v>425</v>
      </c>
      <c r="J46" s="15" t="s">
        <v>425</v>
      </c>
      <c r="K46" s="15" t="s">
        <v>1535</v>
      </c>
    </row>
    <row r="47" spans="1:11" ht="57.95" customHeight="1" x14ac:dyDescent="0.2">
      <c r="A47" s="9">
        <v>45</v>
      </c>
      <c r="B47" s="10" t="s">
        <v>187</v>
      </c>
      <c r="C47" s="10" t="s">
        <v>10</v>
      </c>
      <c r="D47" s="11" t="s">
        <v>918</v>
      </c>
      <c r="E47" s="10" t="s">
        <v>189</v>
      </c>
      <c r="F47" s="12">
        <v>500</v>
      </c>
      <c r="G47" s="12">
        <v>2034</v>
      </c>
      <c r="H47" s="12">
        <v>1017000</v>
      </c>
      <c r="I47" s="13" t="s">
        <v>1401</v>
      </c>
      <c r="J47" s="15" t="s">
        <v>1405</v>
      </c>
      <c r="K47" s="15" t="s">
        <v>1474</v>
      </c>
    </row>
    <row r="48" spans="1:11" ht="57.95" customHeight="1" x14ac:dyDescent="0.2">
      <c r="A48" s="9">
        <v>46</v>
      </c>
      <c r="B48" s="10" t="s">
        <v>187</v>
      </c>
      <c r="C48" s="10" t="s">
        <v>10</v>
      </c>
      <c r="D48" s="11" t="s">
        <v>583</v>
      </c>
      <c r="E48" s="10" t="s">
        <v>194</v>
      </c>
      <c r="F48" s="12">
        <v>24200</v>
      </c>
      <c r="G48" s="12">
        <v>100</v>
      </c>
      <c r="H48" s="12">
        <v>2420000</v>
      </c>
      <c r="I48" s="13" t="s">
        <v>1095</v>
      </c>
      <c r="J48" s="15" t="s">
        <v>1192</v>
      </c>
      <c r="K48" s="15" t="s">
        <v>1497</v>
      </c>
    </row>
    <row r="49" spans="1:11" ht="57.95" customHeight="1" x14ac:dyDescent="0.2">
      <c r="A49" s="9">
        <v>47</v>
      </c>
      <c r="B49" s="10" t="s">
        <v>187</v>
      </c>
      <c r="C49" s="10" t="s">
        <v>10</v>
      </c>
      <c r="D49" s="11" t="s">
        <v>578</v>
      </c>
      <c r="E49" s="10" t="s">
        <v>194</v>
      </c>
      <c r="F49" s="12">
        <v>8000</v>
      </c>
      <c r="G49" s="12">
        <v>77</v>
      </c>
      <c r="H49" s="12">
        <v>616000</v>
      </c>
      <c r="I49" s="15" t="s">
        <v>1321</v>
      </c>
      <c r="J49" s="15" t="s">
        <v>1322</v>
      </c>
      <c r="K49" s="15" t="s">
        <v>1125</v>
      </c>
    </row>
    <row r="50" spans="1:11" ht="57.95" customHeight="1" x14ac:dyDescent="0.2">
      <c r="A50" s="14">
        <v>48</v>
      </c>
      <c r="B50" s="9" t="s">
        <v>187</v>
      </c>
      <c r="C50" s="9" t="s">
        <v>10</v>
      </c>
      <c r="D50" s="11" t="s">
        <v>350</v>
      </c>
      <c r="E50" s="10" t="s">
        <v>189</v>
      </c>
      <c r="F50" s="16">
        <v>1000</v>
      </c>
      <c r="G50" s="16">
        <v>1500</v>
      </c>
      <c r="H50" s="16">
        <v>1500000</v>
      </c>
      <c r="I50" s="9" t="s">
        <v>425</v>
      </c>
      <c r="J50" s="10" t="s">
        <v>1470</v>
      </c>
      <c r="K50" s="10" t="s">
        <v>1128</v>
      </c>
    </row>
    <row r="51" spans="1:11" ht="57.95" customHeight="1" x14ac:dyDescent="0.2">
      <c r="A51" s="14">
        <v>49</v>
      </c>
      <c r="B51" s="9" t="s">
        <v>187</v>
      </c>
      <c r="C51" s="9" t="s">
        <v>10</v>
      </c>
      <c r="D51" s="11" t="s">
        <v>919</v>
      </c>
      <c r="E51" s="10" t="s">
        <v>189</v>
      </c>
      <c r="F51" s="16">
        <v>1000</v>
      </c>
      <c r="G51" s="16">
        <v>1500</v>
      </c>
      <c r="H51" s="16">
        <v>1500000</v>
      </c>
      <c r="I51" s="9" t="s">
        <v>425</v>
      </c>
      <c r="J51" s="10" t="s">
        <v>425</v>
      </c>
      <c r="K51" s="10" t="s">
        <v>1128</v>
      </c>
    </row>
    <row r="52" spans="1:11" ht="78.75" customHeight="1" x14ac:dyDescent="0.2">
      <c r="A52" s="9">
        <v>50</v>
      </c>
      <c r="B52" s="10" t="s">
        <v>187</v>
      </c>
      <c r="C52" s="10" t="s">
        <v>10</v>
      </c>
      <c r="D52" s="11" t="s">
        <v>579</v>
      </c>
      <c r="E52" s="10" t="s">
        <v>194</v>
      </c>
      <c r="F52" s="12">
        <v>120</v>
      </c>
      <c r="G52" s="12">
        <v>3575</v>
      </c>
      <c r="H52" s="12">
        <v>429000</v>
      </c>
      <c r="I52" s="15" t="s">
        <v>425</v>
      </c>
      <c r="J52" s="15" t="s">
        <v>425</v>
      </c>
      <c r="K52" s="15" t="s">
        <v>1535</v>
      </c>
    </row>
    <row r="53" spans="1:11" ht="57.95" customHeight="1" x14ac:dyDescent="0.2">
      <c r="A53" s="14">
        <v>51</v>
      </c>
      <c r="B53" s="9" t="s">
        <v>187</v>
      </c>
      <c r="C53" s="9" t="s">
        <v>10</v>
      </c>
      <c r="D53" s="11" t="s">
        <v>351</v>
      </c>
      <c r="E53" s="10" t="s">
        <v>189</v>
      </c>
      <c r="F53" s="16">
        <v>500</v>
      </c>
      <c r="G53" s="16">
        <v>342</v>
      </c>
      <c r="H53" s="16">
        <v>171000</v>
      </c>
      <c r="I53" s="9" t="s">
        <v>425</v>
      </c>
      <c r="J53" s="10" t="s">
        <v>1500</v>
      </c>
      <c r="K53" s="10" t="s">
        <v>1128</v>
      </c>
    </row>
    <row r="54" spans="1:11" ht="109.5" customHeight="1" x14ac:dyDescent="0.2">
      <c r="A54" s="9">
        <v>52</v>
      </c>
      <c r="B54" s="10" t="s">
        <v>187</v>
      </c>
      <c r="C54" s="10" t="s">
        <v>10</v>
      </c>
      <c r="D54" s="11" t="s">
        <v>352</v>
      </c>
      <c r="E54" s="10" t="s">
        <v>562</v>
      </c>
      <c r="F54" s="12">
        <v>1</v>
      </c>
      <c r="G54" s="12">
        <v>3500000</v>
      </c>
      <c r="H54" s="12">
        <v>3500000</v>
      </c>
      <c r="I54" s="15" t="s">
        <v>1574</v>
      </c>
      <c r="J54" s="15" t="s">
        <v>1574</v>
      </c>
      <c r="K54" s="15" t="s">
        <v>1575</v>
      </c>
    </row>
    <row r="55" spans="1:11" ht="57.95" customHeight="1" x14ac:dyDescent="0.2">
      <c r="A55" s="9">
        <v>53</v>
      </c>
      <c r="B55" s="10" t="s">
        <v>187</v>
      </c>
      <c r="C55" s="10" t="s">
        <v>10</v>
      </c>
      <c r="D55" s="11" t="s">
        <v>920</v>
      </c>
      <c r="E55" s="10" t="s">
        <v>194</v>
      </c>
      <c r="F55" s="12">
        <v>5000</v>
      </c>
      <c r="G55" s="12">
        <v>811</v>
      </c>
      <c r="H55" s="12">
        <v>4055000</v>
      </c>
      <c r="I55" s="13" t="s">
        <v>1095</v>
      </c>
      <c r="J55" s="15" t="s">
        <v>1192</v>
      </c>
      <c r="K55" s="15" t="s">
        <v>1497</v>
      </c>
    </row>
    <row r="56" spans="1:11" ht="57.95" customHeight="1" x14ac:dyDescent="0.2">
      <c r="A56" s="9">
        <v>54</v>
      </c>
      <c r="B56" s="10" t="s">
        <v>187</v>
      </c>
      <c r="C56" s="10" t="s">
        <v>10</v>
      </c>
      <c r="D56" s="11" t="s">
        <v>577</v>
      </c>
      <c r="E56" s="10" t="s">
        <v>194</v>
      </c>
      <c r="F56" s="12">
        <v>30000</v>
      </c>
      <c r="G56" s="12">
        <v>135</v>
      </c>
      <c r="H56" s="12">
        <v>4050000</v>
      </c>
      <c r="I56" s="15" t="s">
        <v>1574</v>
      </c>
      <c r="J56" s="15" t="s">
        <v>1612</v>
      </c>
      <c r="K56" s="15" t="s">
        <v>1613</v>
      </c>
    </row>
    <row r="57" spans="1:11" ht="57.95" customHeight="1" x14ac:dyDescent="0.2">
      <c r="A57" s="9">
        <v>55</v>
      </c>
      <c r="B57" s="10" t="s">
        <v>187</v>
      </c>
      <c r="C57" s="10" t="s">
        <v>10</v>
      </c>
      <c r="D57" s="11" t="s">
        <v>575</v>
      </c>
      <c r="E57" s="10" t="s">
        <v>194</v>
      </c>
      <c r="F57" s="12">
        <v>1000</v>
      </c>
      <c r="G57" s="12">
        <v>400</v>
      </c>
      <c r="H57" s="12">
        <v>400000</v>
      </c>
      <c r="I57" s="15" t="s">
        <v>1319</v>
      </c>
      <c r="J57" s="15" t="s">
        <v>1320</v>
      </c>
      <c r="K57" s="15" t="s">
        <v>1449</v>
      </c>
    </row>
    <row r="58" spans="1:11" ht="57.95" customHeight="1" x14ac:dyDescent="0.2">
      <c r="A58" s="9">
        <v>56</v>
      </c>
      <c r="B58" s="10" t="s">
        <v>47</v>
      </c>
      <c r="C58" s="10" t="s">
        <v>10</v>
      </c>
      <c r="D58" s="11" t="s">
        <v>932</v>
      </c>
      <c r="E58" s="10" t="s">
        <v>57</v>
      </c>
      <c r="F58" s="12">
        <v>1050</v>
      </c>
      <c r="G58" s="12">
        <v>4116</v>
      </c>
      <c r="H58" s="12">
        <v>4321800</v>
      </c>
      <c r="I58" s="13" t="s">
        <v>1288</v>
      </c>
      <c r="J58" s="15" t="s">
        <v>1520</v>
      </c>
      <c r="K58" s="15" t="s">
        <v>1376</v>
      </c>
    </row>
    <row r="59" spans="1:11" ht="57.95" customHeight="1" x14ac:dyDescent="0.2">
      <c r="A59" s="9">
        <v>57</v>
      </c>
      <c r="B59" s="10" t="s">
        <v>187</v>
      </c>
      <c r="C59" s="10" t="s">
        <v>10</v>
      </c>
      <c r="D59" s="11" t="s">
        <v>921</v>
      </c>
      <c r="E59" s="10" t="s">
        <v>194</v>
      </c>
      <c r="F59" s="12">
        <v>5000</v>
      </c>
      <c r="G59" s="12">
        <v>236</v>
      </c>
      <c r="H59" s="12">
        <v>1180000</v>
      </c>
      <c r="I59" s="13" t="s">
        <v>1095</v>
      </c>
      <c r="J59" s="15" t="s">
        <v>1192</v>
      </c>
      <c r="K59" s="15" t="s">
        <v>1497</v>
      </c>
    </row>
    <row r="60" spans="1:11" ht="57.95" customHeight="1" x14ac:dyDescent="0.2">
      <c r="A60" s="9">
        <v>58</v>
      </c>
      <c r="B60" s="10" t="s">
        <v>187</v>
      </c>
      <c r="C60" s="10" t="s">
        <v>10</v>
      </c>
      <c r="D60" s="11" t="s">
        <v>922</v>
      </c>
      <c r="E60" s="10" t="s">
        <v>194</v>
      </c>
      <c r="F60" s="12">
        <v>8000</v>
      </c>
      <c r="G60" s="12">
        <v>163</v>
      </c>
      <c r="H60" s="12">
        <v>1304000</v>
      </c>
      <c r="I60" s="13" t="s">
        <v>1095</v>
      </c>
      <c r="J60" s="15" t="s">
        <v>1192</v>
      </c>
      <c r="K60" s="15" t="s">
        <v>1497</v>
      </c>
    </row>
    <row r="61" spans="1:11" ht="57.95" customHeight="1" x14ac:dyDescent="0.2">
      <c r="A61" s="14">
        <v>59</v>
      </c>
      <c r="B61" s="9" t="s">
        <v>187</v>
      </c>
      <c r="C61" s="9" t="s">
        <v>10</v>
      </c>
      <c r="D61" s="11" t="s">
        <v>923</v>
      </c>
      <c r="E61" s="10" t="s">
        <v>194</v>
      </c>
      <c r="F61" s="16">
        <v>3000</v>
      </c>
      <c r="G61" s="16">
        <v>200</v>
      </c>
      <c r="H61" s="12">
        <v>600000</v>
      </c>
      <c r="I61" s="9" t="s">
        <v>425</v>
      </c>
      <c r="J61" s="10" t="s">
        <v>1521</v>
      </c>
      <c r="K61" s="10" t="s">
        <v>1128</v>
      </c>
    </row>
    <row r="62" spans="1:11" ht="57.95" customHeight="1" x14ac:dyDescent="0.2">
      <c r="A62" s="9">
        <v>60</v>
      </c>
      <c r="B62" s="10" t="s">
        <v>187</v>
      </c>
      <c r="C62" s="10" t="s">
        <v>10</v>
      </c>
      <c r="D62" s="11" t="s">
        <v>924</v>
      </c>
      <c r="E62" s="10" t="s">
        <v>194</v>
      </c>
      <c r="F62" s="12">
        <v>300</v>
      </c>
      <c r="G62" s="12">
        <v>1290</v>
      </c>
      <c r="H62" s="12">
        <v>387000</v>
      </c>
      <c r="I62" s="13" t="s">
        <v>1095</v>
      </c>
      <c r="J62" s="15" t="s">
        <v>1192</v>
      </c>
      <c r="K62" s="15" t="s">
        <v>1497</v>
      </c>
    </row>
    <row r="63" spans="1:11" ht="57.95" customHeight="1" x14ac:dyDescent="0.2">
      <c r="A63" s="9">
        <v>61</v>
      </c>
      <c r="B63" s="10" t="s">
        <v>187</v>
      </c>
      <c r="C63" s="10" t="s">
        <v>10</v>
      </c>
      <c r="D63" s="11" t="s">
        <v>925</v>
      </c>
      <c r="E63" s="10" t="s">
        <v>189</v>
      </c>
      <c r="F63" s="12">
        <v>500</v>
      </c>
      <c r="G63" s="12">
        <v>2440</v>
      </c>
      <c r="H63" s="12">
        <v>1220000</v>
      </c>
      <c r="I63" s="13" t="s">
        <v>425</v>
      </c>
      <c r="J63" s="15" t="s">
        <v>425</v>
      </c>
      <c r="K63" s="15" t="s">
        <v>1199</v>
      </c>
    </row>
    <row r="64" spans="1:11" ht="57.95" customHeight="1" x14ac:dyDescent="0.2">
      <c r="A64" s="14">
        <v>62</v>
      </c>
      <c r="B64" s="9" t="s">
        <v>187</v>
      </c>
      <c r="C64" s="9" t="s">
        <v>10</v>
      </c>
      <c r="D64" s="11" t="s">
        <v>926</v>
      </c>
      <c r="E64" s="10" t="s">
        <v>189</v>
      </c>
      <c r="F64" s="16">
        <v>667</v>
      </c>
      <c r="G64" s="16">
        <v>1500</v>
      </c>
      <c r="H64" s="16">
        <v>1000500</v>
      </c>
      <c r="I64" s="9" t="s">
        <v>425</v>
      </c>
      <c r="J64" s="10" t="s">
        <v>1522</v>
      </c>
      <c r="K64" s="10" t="s">
        <v>1128</v>
      </c>
    </row>
    <row r="65" spans="1:11" ht="57.95" customHeight="1" x14ac:dyDescent="0.2">
      <c r="A65" s="14">
        <v>63</v>
      </c>
      <c r="B65" s="9" t="s">
        <v>187</v>
      </c>
      <c r="C65" s="9" t="s">
        <v>10</v>
      </c>
      <c r="D65" s="11" t="s">
        <v>353</v>
      </c>
      <c r="E65" s="10" t="s">
        <v>189</v>
      </c>
      <c r="F65" s="16">
        <v>333</v>
      </c>
      <c r="G65" s="16">
        <v>1501</v>
      </c>
      <c r="H65" s="16">
        <v>499833</v>
      </c>
      <c r="I65" s="9" t="s">
        <v>425</v>
      </c>
      <c r="J65" s="10" t="s">
        <v>1522</v>
      </c>
      <c r="K65" s="10" t="s">
        <v>1128</v>
      </c>
    </row>
    <row r="66" spans="1:11" ht="57.95" customHeight="1" x14ac:dyDescent="0.2">
      <c r="A66" s="9">
        <v>64</v>
      </c>
      <c r="B66" s="10" t="s">
        <v>187</v>
      </c>
      <c r="C66" s="10" t="s">
        <v>10</v>
      </c>
      <c r="D66" s="11" t="s">
        <v>204</v>
      </c>
      <c r="E66" s="10" t="s">
        <v>189</v>
      </c>
      <c r="F66" s="12">
        <v>6000</v>
      </c>
      <c r="G66" s="12">
        <v>1000</v>
      </c>
      <c r="H66" s="12">
        <v>6000000</v>
      </c>
      <c r="I66" s="13" t="s">
        <v>425</v>
      </c>
      <c r="J66" s="10" t="s">
        <v>425</v>
      </c>
      <c r="K66" s="10" t="s">
        <v>1199</v>
      </c>
    </row>
    <row r="67" spans="1:11" ht="57.95" customHeight="1" x14ac:dyDescent="0.2">
      <c r="A67" s="14">
        <v>65</v>
      </c>
      <c r="B67" s="9" t="s">
        <v>47</v>
      </c>
      <c r="C67" s="9" t="s">
        <v>41</v>
      </c>
      <c r="D67" s="11" t="s">
        <v>826</v>
      </c>
      <c r="E67" s="10" t="s">
        <v>51</v>
      </c>
      <c r="F67" s="16">
        <v>100</v>
      </c>
      <c r="G67" s="16">
        <v>11000</v>
      </c>
      <c r="H67" s="16">
        <v>1100000</v>
      </c>
      <c r="I67" s="9" t="s">
        <v>425</v>
      </c>
      <c r="J67" s="10" t="s">
        <v>1157</v>
      </c>
      <c r="K67" s="10" t="s">
        <v>1128</v>
      </c>
    </row>
    <row r="68" spans="1:11" ht="57.95" customHeight="1" x14ac:dyDescent="0.2">
      <c r="A68" s="14">
        <v>66</v>
      </c>
      <c r="B68" s="9" t="s">
        <v>187</v>
      </c>
      <c r="C68" s="9" t="s">
        <v>41</v>
      </c>
      <c r="D68" s="11" t="s">
        <v>585</v>
      </c>
      <c r="E68" s="10" t="s">
        <v>191</v>
      </c>
      <c r="F68" s="16">
        <v>4</v>
      </c>
      <c r="G68" s="16">
        <v>4318500</v>
      </c>
      <c r="H68" s="16">
        <v>17274000</v>
      </c>
      <c r="I68" s="9" t="s">
        <v>425</v>
      </c>
      <c r="J68" s="9" t="s">
        <v>425</v>
      </c>
      <c r="K68" s="10" t="s">
        <v>1128</v>
      </c>
    </row>
    <row r="69" spans="1:11" ht="76.900000000000006" customHeight="1" x14ac:dyDescent="0.2">
      <c r="A69" s="9">
        <v>67</v>
      </c>
      <c r="B69" s="10" t="s">
        <v>47</v>
      </c>
      <c r="C69" s="10" t="s">
        <v>69</v>
      </c>
      <c r="D69" s="11" t="s">
        <v>827</v>
      </c>
      <c r="E69" s="10" t="s">
        <v>428</v>
      </c>
      <c r="F69" s="12">
        <v>1</v>
      </c>
      <c r="G69" s="12">
        <v>10976000</v>
      </c>
      <c r="H69" s="12">
        <v>10976000</v>
      </c>
      <c r="I69" s="10" t="s">
        <v>1166</v>
      </c>
      <c r="J69" s="10" t="s">
        <v>1257</v>
      </c>
      <c r="K69" s="10" t="s">
        <v>1269</v>
      </c>
    </row>
    <row r="70" spans="1:11" ht="42.75" x14ac:dyDescent="0.2">
      <c r="A70" s="9">
        <v>68</v>
      </c>
      <c r="B70" s="10" t="s">
        <v>187</v>
      </c>
      <c r="C70" s="10" t="s">
        <v>69</v>
      </c>
      <c r="D70" s="11" t="s">
        <v>430</v>
      </c>
      <c r="E70" s="10" t="s">
        <v>58</v>
      </c>
      <c r="F70" s="12">
        <v>250</v>
      </c>
      <c r="G70" s="12">
        <v>54920</v>
      </c>
      <c r="H70" s="12">
        <v>13730000</v>
      </c>
      <c r="I70" s="15" t="s">
        <v>1414</v>
      </c>
      <c r="J70" s="10" t="s">
        <v>1454</v>
      </c>
      <c r="K70" s="10" t="s">
        <v>1475</v>
      </c>
    </row>
    <row r="71" spans="1:11" ht="57.95" customHeight="1" x14ac:dyDescent="0.2">
      <c r="A71" s="14">
        <v>69</v>
      </c>
      <c r="B71" s="9" t="s">
        <v>187</v>
      </c>
      <c r="C71" s="9" t="s">
        <v>69</v>
      </c>
      <c r="D71" s="11" t="s">
        <v>430</v>
      </c>
      <c r="E71" s="10" t="s">
        <v>58</v>
      </c>
      <c r="F71" s="16">
        <v>50</v>
      </c>
      <c r="G71" s="16">
        <v>54920</v>
      </c>
      <c r="H71" s="16">
        <v>0</v>
      </c>
      <c r="I71" s="9" t="s">
        <v>425</v>
      </c>
      <c r="J71" s="10" t="s">
        <v>1368</v>
      </c>
      <c r="K71" s="10" t="s">
        <v>1128</v>
      </c>
    </row>
    <row r="72" spans="1:11" ht="76.900000000000006" customHeight="1" x14ac:dyDescent="0.2">
      <c r="A72" s="9">
        <v>70</v>
      </c>
      <c r="B72" s="10" t="s">
        <v>187</v>
      </c>
      <c r="C72" s="10" t="s">
        <v>42</v>
      </c>
      <c r="D72" s="11" t="s">
        <v>207</v>
      </c>
      <c r="E72" s="10" t="s">
        <v>337</v>
      </c>
      <c r="F72" s="12">
        <v>24</v>
      </c>
      <c r="G72" s="12">
        <v>50000</v>
      </c>
      <c r="H72" s="12">
        <v>1200000</v>
      </c>
      <c r="I72" s="15" t="s">
        <v>1175</v>
      </c>
      <c r="J72" s="15" t="s">
        <v>1359</v>
      </c>
      <c r="K72" s="15" t="s">
        <v>1276</v>
      </c>
    </row>
    <row r="73" spans="1:11" ht="57.95" customHeight="1" x14ac:dyDescent="0.2">
      <c r="A73" s="14">
        <v>71</v>
      </c>
      <c r="B73" s="9" t="s">
        <v>187</v>
      </c>
      <c r="C73" s="9" t="s">
        <v>42</v>
      </c>
      <c r="D73" s="11" t="s">
        <v>927</v>
      </c>
      <c r="E73" s="10" t="s">
        <v>191</v>
      </c>
      <c r="F73" s="16">
        <v>1</v>
      </c>
      <c r="G73" s="16">
        <v>11800000</v>
      </c>
      <c r="H73" s="12">
        <v>0</v>
      </c>
      <c r="I73" s="9" t="s">
        <v>425</v>
      </c>
      <c r="J73" s="9" t="s">
        <v>425</v>
      </c>
      <c r="K73" s="10" t="s">
        <v>1128</v>
      </c>
    </row>
    <row r="74" spans="1:11" ht="76.900000000000006" customHeight="1" x14ac:dyDescent="0.2">
      <c r="A74" s="9">
        <v>72</v>
      </c>
      <c r="B74" s="10" t="s">
        <v>187</v>
      </c>
      <c r="C74" s="10" t="s">
        <v>42</v>
      </c>
      <c r="D74" s="11" t="s">
        <v>354</v>
      </c>
      <c r="E74" s="10" t="s">
        <v>336</v>
      </c>
      <c r="F74" s="12">
        <v>1</v>
      </c>
      <c r="G74" s="12">
        <v>8232000</v>
      </c>
      <c r="H74" s="12">
        <v>8232000</v>
      </c>
      <c r="I74" s="13" t="s">
        <v>1004</v>
      </c>
      <c r="J74" s="15" t="s">
        <v>1108</v>
      </c>
      <c r="K74" s="15" t="s">
        <v>1172</v>
      </c>
    </row>
    <row r="75" spans="1:11" ht="76.900000000000006" customHeight="1" x14ac:dyDescent="0.2">
      <c r="A75" s="9">
        <v>73</v>
      </c>
      <c r="B75" s="10" t="s">
        <v>47</v>
      </c>
      <c r="C75" s="10" t="s">
        <v>11</v>
      </c>
      <c r="D75" s="11" t="s">
        <v>283</v>
      </c>
      <c r="E75" s="10" t="s">
        <v>56</v>
      </c>
      <c r="F75" s="12">
        <v>13</v>
      </c>
      <c r="G75" s="12">
        <v>93462</v>
      </c>
      <c r="H75" s="12">
        <v>1215006</v>
      </c>
      <c r="I75" s="15" t="s">
        <v>1536</v>
      </c>
      <c r="J75" s="15" t="s">
        <v>1537</v>
      </c>
      <c r="K75" s="15" t="s">
        <v>1538</v>
      </c>
    </row>
    <row r="76" spans="1:11" ht="57.95" customHeight="1" x14ac:dyDescent="0.2">
      <c r="A76" s="9">
        <v>74</v>
      </c>
      <c r="B76" s="10" t="s">
        <v>187</v>
      </c>
      <c r="C76" s="10" t="s">
        <v>11</v>
      </c>
      <c r="D76" s="11" t="s">
        <v>431</v>
      </c>
      <c r="E76" s="10" t="s">
        <v>12</v>
      </c>
      <c r="F76" s="12">
        <v>1</v>
      </c>
      <c r="G76" s="12">
        <v>440000</v>
      </c>
      <c r="H76" s="12">
        <v>440000</v>
      </c>
      <c r="I76" s="13" t="s">
        <v>1403</v>
      </c>
      <c r="J76" s="15" t="s">
        <v>1456</v>
      </c>
      <c r="K76" s="15" t="s">
        <v>1125</v>
      </c>
    </row>
    <row r="77" spans="1:11" ht="57.95" customHeight="1" x14ac:dyDescent="0.2">
      <c r="A77" s="9">
        <v>75</v>
      </c>
      <c r="B77" s="10" t="s">
        <v>187</v>
      </c>
      <c r="C77" s="10" t="s">
        <v>11</v>
      </c>
      <c r="D77" s="11" t="s">
        <v>928</v>
      </c>
      <c r="E77" s="10" t="s">
        <v>194</v>
      </c>
      <c r="F77" s="12">
        <v>1</v>
      </c>
      <c r="G77" s="12">
        <v>3500000</v>
      </c>
      <c r="H77" s="12">
        <v>3500000</v>
      </c>
      <c r="I77" s="13" t="s">
        <v>1073</v>
      </c>
      <c r="J77" s="15" t="s">
        <v>1115</v>
      </c>
      <c r="K77" s="15" t="s">
        <v>1179</v>
      </c>
    </row>
    <row r="78" spans="1:11" ht="57.95" customHeight="1" x14ac:dyDescent="0.2">
      <c r="A78" s="14">
        <v>76</v>
      </c>
      <c r="B78" s="9" t="s">
        <v>187</v>
      </c>
      <c r="C78" s="9" t="s">
        <v>11</v>
      </c>
      <c r="D78" s="11" t="s">
        <v>929</v>
      </c>
      <c r="E78" s="10" t="s">
        <v>194</v>
      </c>
      <c r="F78" s="16">
        <v>44</v>
      </c>
      <c r="G78" s="16">
        <v>76227</v>
      </c>
      <c r="H78" s="12">
        <v>3353988</v>
      </c>
      <c r="I78" s="9" t="s">
        <v>425</v>
      </c>
      <c r="J78" s="10" t="s">
        <v>1521</v>
      </c>
      <c r="K78" s="10" t="s">
        <v>1128</v>
      </c>
    </row>
    <row r="79" spans="1:11" ht="57.95" customHeight="1" x14ac:dyDescent="0.2">
      <c r="A79" s="14">
        <v>77</v>
      </c>
      <c r="B79" s="9" t="s">
        <v>187</v>
      </c>
      <c r="C79" s="9" t="s">
        <v>11</v>
      </c>
      <c r="D79" s="11" t="s">
        <v>208</v>
      </c>
      <c r="E79" s="10" t="s">
        <v>564</v>
      </c>
      <c r="F79" s="16">
        <v>50</v>
      </c>
      <c r="G79" s="16">
        <v>3400</v>
      </c>
      <c r="H79" s="12">
        <v>170000</v>
      </c>
      <c r="I79" s="9" t="s">
        <v>425</v>
      </c>
      <c r="J79" s="10" t="s">
        <v>1145</v>
      </c>
      <c r="K79" s="10" t="s">
        <v>1128</v>
      </c>
    </row>
    <row r="80" spans="1:11" ht="84" customHeight="1" x14ac:dyDescent="0.2">
      <c r="A80" s="9">
        <v>78</v>
      </c>
      <c r="B80" s="10" t="s">
        <v>187</v>
      </c>
      <c r="C80" s="10" t="s">
        <v>11</v>
      </c>
      <c r="D80" s="11" t="s">
        <v>432</v>
      </c>
      <c r="E80" s="10" t="s">
        <v>12</v>
      </c>
      <c r="F80" s="12">
        <v>1</v>
      </c>
      <c r="G80" s="12">
        <v>2800000</v>
      </c>
      <c r="H80" s="12">
        <v>2800000</v>
      </c>
      <c r="I80" s="15" t="s">
        <v>1552</v>
      </c>
      <c r="J80" s="15" t="s">
        <v>1553</v>
      </c>
      <c r="K80" s="15" t="s">
        <v>1551</v>
      </c>
    </row>
    <row r="81" spans="1:11" ht="86.45" customHeight="1" x14ac:dyDescent="0.2">
      <c r="A81" s="9">
        <v>79</v>
      </c>
      <c r="B81" s="10" t="s">
        <v>187</v>
      </c>
      <c r="C81" s="10" t="s">
        <v>11</v>
      </c>
      <c r="D81" s="11" t="s">
        <v>355</v>
      </c>
      <c r="E81" s="10" t="s">
        <v>564</v>
      </c>
      <c r="F81" s="12">
        <v>85</v>
      </c>
      <c r="G81" s="12">
        <v>11482</v>
      </c>
      <c r="H81" s="12">
        <v>975970</v>
      </c>
      <c r="I81" s="13" t="s">
        <v>1074</v>
      </c>
      <c r="J81" s="15" t="s">
        <v>1116</v>
      </c>
      <c r="K81" s="15" t="s">
        <v>1180</v>
      </c>
    </row>
    <row r="82" spans="1:11" ht="57.95" customHeight="1" x14ac:dyDescent="0.2">
      <c r="A82" s="14">
        <v>80</v>
      </c>
      <c r="B82" s="9" t="s">
        <v>187</v>
      </c>
      <c r="C82" s="9" t="s">
        <v>11</v>
      </c>
      <c r="D82" s="11" t="s">
        <v>284</v>
      </c>
      <c r="E82" s="10" t="s">
        <v>945</v>
      </c>
      <c r="F82" s="16">
        <v>1</v>
      </c>
      <c r="G82" s="16">
        <v>5650000</v>
      </c>
      <c r="H82" s="16">
        <v>5650000</v>
      </c>
      <c r="I82" s="9" t="s">
        <v>425</v>
      </c>
      <c r="J82" s="9" t="s">
        <v>425</v>
      </c>
      <c r="K82" s="10" t="s">
        <v>1128</v>
      </c>
    </row>
    <row r="83" spans="1:11" ht="57.95" customHeight="1" x14ac:dyDescent="0.2">
      <c r="A83" s="14">
        <v>81</v>
      </c>
      <c r="B83" s="9" t="s">
        <v>47</v>
      </c>
      <c r="C83" s="9" t="s">
        <v>13</v>
      </c>
      <c r="D83" s="11" t="s">
        <v>828</v>
      </c>
      <c r="E83" s="10" t="s">
        <v>51</v>
      </c>
      <c r="F83" s="16">
        <v>1</v>
      </c>
      <c r="G83" s="16">
        <v>4000000</v>
      </c>
      <c r="H83" s="16">
        <v>4000000</v>
      </c>
      <c r="I83" s="9" t="s">
        <v>425</v>
      </c>
      <c r="J83" s="9" t="s">
        <v>425</v>
      </c>
      <c r="K83" s="10" t="s">
        <v>1128</v>
      </c>
    </row>
    <row r="84" spans="1:11" ht="57.95" customHeight="1" x14ac:dyDescent="0.2">
      <c r="A84" s="9">
        <v>82</v>
      </c>
      <c r="B84" s="10" t="s">
        <v>47</v>
      </c>
      <c r="C84" s="10" t="s">
        <v>13</v>
      </c>
      <c r="D84" s="11" t="s">
        <v>829</v>
      </c>
      <c r="E84" s="10" t="s">
        <v>51</v>
      </c>
      <c r="F84" s="12">
        <v>1</v>
      </c>
      <c r="G84" s="12">
        <v>4500000</v>
      </c>
      <c r="H84" s="12">
        <v>4500000</v>
      </c>
      <c r="I84" s="13" t="s">
        <v>1253</v>
      </c>
      <c r="J84" s="15" t="s">
        <v>1476</v>
      </c>
      <c r="K84" s="15" t="s">
        <v>1125</v>
      </c>
    </row>
    <row r="85" spans="1:11" ht="57.95" customHeight="1" x14ac:dyDescent="0.2">
      <c r="A85" s="14">
        <v>83</v>
      </c>
      <c r="B85" s="9" t="s">
        <v>187</v>
      </c>
      <c r="C85" s="9" t="s">
        <v>13</v>
      </c>
      <c r="D85" s="11" t="s">
        <v>70</v>
      </c>
      <c r="E85" s="10" t="s">
        <v>945</v>
      </c>
      <c r="F85" s="16">
        <v>125</v>
      </c>
      <c r="G85" s="16">
        <v>14640</v>
      </c>
      <c r="H85" s="16">
        <v>1830000</v>
      </c>
      <c r="I85" s="9" t="s">
        <v>425</v>
      </c>
      <c r="J85" s="10" t="s">
        <v>1525</v>
      </c>
      <c r="K85" s="10" t="s">
        <v>1128</v>
      </c>
    </row>
    <row r="86" spans="1:11" ht="57.95" customHeight="1" x14ac:dyDescent="0.2">
      <c r="A86" s="9">
        <v>84</v>
      </c>
      <c r="B86" s="10" t="s">
        <v>187</v>
      </c>
      <c r="C86" s="10" t="s">
        <v>13</v>
      </c>
      <c r="D86" s="11" t="s">
        <v>944</v>
      </c>
      <c r="E86" s="10" t="s">
        <v>945</v>
      </c>
      <c r="F86" s="12">
        <v>175</v>
      </c>
      <c r="G86" s="12">
        <v>14857</v>
      </c>
      <c r="H86" s="12">
        <v>2599975</v>
      </c>
      <c r="I86" s="13" t="s">
        <v>425</v>
      </c>
      <c r="J86" s="15" t="s">
        <v>425</v>
      </c>
      <c r="K86" s="15" t="s">
        <v>1199</v>
      </c>
    </row>
    <row r="87" spans="1:11" ht="57.95" customHeight="1" x14ac:dyDescent="0.2">
      <c r="A87" s="9">
        <v>85</v>
      </c>
      <c r="B87" s="10" t="s">
        <v>187</v>
      </c>
      <c r="C87" s="10" t="s">
        <v>13</v>
      </c>
      <c r="D87" s="11" t="s">
        <v>356</v>
      </c>
      <c r="E87" s="10" t="s">
        <v>192</v>
      </c>
      <c r="F87" s="12">
        <v>2</v>
      </c>
      <c r="G87" s="12">
        <v>1125000</v>
      </c>
      <c r="H87" s="12">
        <v>2250000</v>
      </c>
      <c r="I87" s="13" t="s">
        <v>1198</v>
      </c>
      <c r="J87" s="15" t="s">
        <v>1310</v>
      </c>
      <c r="K87" s="15" t="s">
        <v>1125</v>
      </c>
    </row>
    <row r="88" spans="1:11" ht="57.95" customHeight="1" x14ac:dyDescent="0.2">
      <c r="A88" s="9">
        <v>86</v>
      </c>
      <c r="B88" s="10" t="s">
        <v>187</v>
      </c>
      <c r="C88" s="10" t="s">
        <v>13</v>
      </c>
      <c r="D88" s="11" t="s">
        <v>930</v>
      </c>
      <c r="E88" s="10" t="s">
        <v>194</v>
      </c>
      <c r="F88" s="12">
        <v>1</v>
      </c>
      <c r="G88" s="12">
        <v>6000000</v>
      </c>
      <c r="H88" s="12">
        <v>6000000</v>
      </c>
      <c r="I88" s="13" t="s">
        <v>1091</v>
      </c>
      <c r="J88" s="15" t="s">
        <v>1188</v>
      </c>
      <c r="K88" s="15" t="s">
        <v>1125</v>
      </c>
    </row>
    <row r="89" spans="1:11" ht="57.95" customHeight="1" x14ac:dyDescent="0.2">
      <c r="A89" s="9">
        <v>87</v>
      </c>
      <c r="B89" s="10" t="s">
        <v>187</v>
      </c>
      <c r="C89" s="10" t="s">
        <v>13</v>
      </c>
      <c r="D89" s="11" t="s">
        <v>209</v>
      </c>
      <c r="E89" s="10" t="s">
        <v>563</v>
      </c>
      <c r="F89" s="12">
        <v>20</v>
      </c>
      <c r="G89" s="12">
        <v>1000000</v>
      </c>
      <c r="H89" s="12">
        <v>20000000</v>
      </c>
      <c r="I89" s="13" t="s">
        <v>425</v>
      </c>
      <c r="J89" s="15" t="s">
        <v>425</v>
      </c>
      <c r="K89" s="15" t="s">
        <v>1535</v>
      </c>
    </row>
    <row r="90" spans="1:11" ht="57.95" customHeight="1" x14ac:dyDescent="0.2">
      <c r="A90" s="9">
        <v>88</v>
      </c>
      <c r="B90" s="10" t="s">
        <v>187</v>
      </c>
      <c r="C90" s="10" t="s">
        <v>13</v>
      </c>
      <c r="D90" s="11" t="s">
        <v>931</v>
      </c>
      <c r="E90" s="10" t="s">
        <v>563</v>
      </c>
      <c r="F90" s="12">
        <v>1</v>
      </c>
      <c r="G90" s="12">
        <v>6000000</v>
      </c>
      <c r="H90" s="12">
        <v>6000000</v>
      </c>
      <c r="I90" s="13" t="s">
        <v>1425</v>
      </c>
      <c r="J90" s="15" t="s">
        <v>1443</v>
      </c>
      <c r="K90" s="15" t="s">
        <v>1125</v>
      </c>
    </row>
    <row r="91" spans="1:11" ht="57.95" customHeight="1" x14ac:dyDescent="0.2">
      <c r="A91" s="9">
        <v>89</v>
      </c>
      <c r="B91" s="10" t="s">
        <v>187</v>
      </c>
      <c r="C91" s="10" t="s">
        <v>43</v>
      </c>
      <c r="D91" s="11" t="s">
        <v>357</v>
      </c>
      <c r="E91" s="10" t="s">
        <v>564</v>
      </c>
      <c r="F91" s="12">
        <v>20</v>
      </c>
      <c r="G91" s="12">
        <v>1500000</v>
      </c>
      <c r="H91" s="12">
        <v>30000000</v>
      </c>
      <c r="I91" s="13" t="s">
        <v>1419</v>
      </c>
      <c r="J91" s="15" t="s">
        <v>1445</v>
      </c>
      <c r="K91" s="15" t="s">
        <v>1125</v>
      </c>
    </row>
    <row r="92" spans="1:11" ht="57.95" customHeight="1" x14ac:dyDescent="0.2">
      <c r="A92" s="14">
        <v>90</v>
      </c>
      <c r="B92" s="10" t="s">
        <v>187</v>
      </c>
      <c r="C92" s="10" t="s">
        <v>43</v>
      </c>
      <c r="D92" s="11" t="s">
        <v>358</v>
      </c>
      <c r="E92" s="10" t="s">
        <v>563</v>
      </c>
      <c r="F92" s="12">
        <v>1</v>
      </c>
      <c r="G92" s="12">
        <v>2968000</v>
      </c>
      <c r="H92" s="12">
        <v>2968000</v>
      </c>
      <c r="I92" s="9" t="s">
        <v>425</v>
      </c>
      <c r="J92" s="10" t="s">
        <v>1145</v>
      </c>
      <c r="K92" s="10" t="s">
        <v>1128</v>
      </c>
    </row>
    <row r="93" spans="1:11" ht="88.15" customHeight="1" x14ac:dyDescent="0.2">
      <c r="A93" s="9">
        <v>91</v>
      </c>
      <c r="B93" s="10" t="s">
        <v>47</v>
      </c>
      <c r="C93" s="10" t="s">
        <v>14</v>
      </c>
      <c r="D93" s="11" t="s">
        <v>714</v>
      </c>
      <c r="E93" s="10" t="s">
        <v>51</v>
      </c>
      <c r="F93" s="12">
        <v>2</v>
      </c>
      <c r="G93" s="12">
        <v>2000000</v>
      </c>
      <c r="H93" s="12">
        <f>4000000-561427</f>
        <v>3438573</v>
      </c>
      <c r="I93" s="15" t="s">
        <v>1232</v>
      </c>
      <c r="J93" s="15" t="s">
        <v>1245</v>
      </c>
      <c r="K93" s="15" t="s">
        <v>1270</v>
      </c>
    </row>
    <row r="94" spans="1:11" ht="97.5" customHeight="1" x14ac:dyDescent="0.2">
      <c r="A94" s="9">
        <v>92</v>
      </c>
      <c r="B94" s="10" t="s">
        <v>47</v>
      </c>
      <c r="C94" s="10" t="s">
        <v>14</v>
      </c>
      <c r="D94" s="11" t="s">
        <v>830</v>
      </c>
      <c r="E94" s="10" t="s">
        <v>51</v>
      </c>
      <c r="F94" s="12">
        <v>1</v>
      </c>
      <c r="G94" s="12">
        <v>2000000</v>
      </c>
      <c r="H94" s="12">
        <v>2000000</v>
      </c>
      <c r="I94" s="15" t="s">
        <v>1584</v>
      </c>
      <c r="J94" s="10" t="s">
        <v>1585</v>
      </c>
      <c r="K94" s="10" t="s">
        <v>1560</v>
      </c>
    </row>
    <row r="95" spans="1:11" ht="57.95" customHeight="1" x14ac:dyDescent="0.2">
      <c r="A95" s="9">
        <v>93</v>
      </c>
      <c r="B95" s="10" t="s">
        <v>47</v>
      </c>
      <c r="C95" s="10" t="s">
        <v>14</v>
      </c>
      <c r="D95" s="11" t="s">
        <v>715</v>
      </c>
      <c r="E95" s="10" t="s">
        <v>51</v>
      </c>
      <c r="F95" s="12">
        <v>1</v>
      </c>
      <c r="G95" s="12">
        <v>1695000</v>
      </c>
      <c r="H95" s="12">
        <v>1695000</v>
      </c>
      <c r="I95" s="15" t="s">
        <v>1266</v>
      </c>
      <c r="J95" s="15" t="s">
        <v>1502</v>
      </c>
      <c r="K95" s="15" t="s">
        <v>1490</v>
      </c>
    </row>
    <row r="96" spans="1:11" ht="57.95" customHeight="1" x14ac:dyDescent="0.2">
      <c r="A96" s="9">
        <v>94</v>
      </c>
      <c r="B96" s="10" t="s">
        <v>47</v>
      </c>
      <c r="C96" s="10" t="s">
        <v>14</v>
      </c>
      <c r="D96" s="11" t="s">
        <v>426</v>
      </c>
      <c r="E96" s="10" t="s">
        <v>51</v>
      </c>
      <c r="F96" s="12">
        <v>1</v>
      </c>
      <c r="G96" s="12">
        <v>1500000</v>
      </c>
      <c r="H96" s="12">
        <v>1500000</v>
      </c>
      <c r="I96" s="13" t="s">
        <v>1412</v>
      </c>
      <c r="J96" s="15" t="s">
        <v>1485</v>
      </c>
      <c r="K96" s="15" t="s">
        <v>1125</v>
      </c>
    </row>
    <row r="97" spans="1:11" ht="318.60000000000002" customHeight="1" x14ac:dyDescent="0.2">
      <c r="A97" s="9">
        <v>95</v>
      </c>
      <c r="B97" s="10" t="s">
        <v>187</v>
      </c>
      <c r="C97" s="10" t="s">
        <v>14</v>
      </c>
      <c r="D97" s="11" t="s">
        <v>717</v>
      </c>
      <c r="E97" s="10" t="s">
        <v>51</v>
      </c>
      <c r="F97" s="12">
        <v>1</v>
      </c>
      <c r="G97" s="12">
        <v>23938000</v>
      </c>
      <c r="H97" s="12">
        <v>23938000</v>
      </c>
      <c r="I97" s="15" t="s">
        <v>1568</v>
      </c>
      <c r="J97" s="15" t="s">
        <v>1569</v>
      </c>
      <c r="K97" s="15" t="s">
        <v>1125</v>
      </c>
    </row>
    <row r="98" spans="1:11" ht="57.95" customHeight="1" x14ac:dyDescent="0.2">
      <c r="A98" s="9">
        <v>96</v>
      </c>
      <c r="B98" s="10" t="s">
        <v>187</v>
      </c>
      <c r="C98" s="10" t="s">
        <v>14</v>
      </c>
      <c r="D98" s="11" t="s">
        <v>946</v>
      </c>
      <c r="E98" s="10" t="s">
        <v>51</v>
      </c>
      <c r="F98" s="12">
        <v>1</v>
      </c>
      <c r="G98" s="12">
        <v>6500000</v>
      </c>
      <c r="H98" s="12">
        <v>6500000</v>
      </c>
      <c r="I98" s="15" t="s">
        <v>1223</v>
      </c>
      <c r="J98" s="10" t="s">
        <v>1224</v>
      </c>
      <c r="K98" s="10" t="s">
        <v>1225</v>
      </c>
    </row>
    <row r="99" spans="1:11" ht="194.25" customHeight="1" x14ac:dyDescent="0.2">
      <c r="A99" s="9">
        <v>97</v>
      </c>
      <c r="B99" s="10" t="s">
        <v>47</v>
      </c>
      <c r="C99" s="10" t="s">
        <v>14</v>
      </c>
      <c r="D99" s="11" t="s">
        <v>427</v>
      </c>
      <c r="E99" s="10" t="s">
        <v>51</v>
      </c>
      <c r="F99" s="12">
        <v>1</v>
      </c>
      <c r="G99" s="12">
        <v>3600000</v>
      </c>
      <c r="H99" s="12">
        <v>3600000</v>
      </c>
      <c r="I99" s="15" t="s">
        <v>1548</v>
      </c>
      <c r="J99" s="15" t="s">
        <v>1549</v>
      </c>
      <c r="K99" s="15" t="s">
        <v>1550</v>
      </c>
    </row>
    <row r="100" spans="1:11" ht="57.95" customHeight="1" x14ac:dyDescent="0.2">
      <c r="A100" s="9">
        <v>98</v>
      </c>
      <c r="B100" s="10" t="s">
        <v>47</v>
      </c>
      <c r="C100" s="10" t="s">
        <v>14</v>
      </c>
      <c r="D100" s="11" t="s">
        <v>716</v>
      </c>
      <c r="E100" s="10" t="s">
        <v>51</v>
      </c>
      <c r="F100" s="12">
        <v>1</v>
      </c>
      <c r="G100" s="12">
        <v>1000000</v>
      </c>
      <c r="H100" s="12">
        <v>1000000</v>
      </c>
      <c r="I100" s="13" t="s">
        <v>425</v>
      </c>
      <c r="J100" s="10" t="s">
        <v>425</v>
      </c>
      <c r="K100" s="10" t="s">
        <v>1199</v>
      </c>
    </row>
    <row r="101" spans="1:11" ht="57.95" customHeight="1" x14ac:dyDescent="0.2">
      <c r="A101" s="9">
        <v>99</v>
      </c>
      <c r="B101" s="10" t="s">
        <v>187</v>
      </c>
      <c r="C101" s="10">
        <v>10701</v>
      </c>
      <c r="D101" s="11" t="s">
        <v>359</v>
      </c>
      <c r="E101" s="10" t="s">
        <v>562</v>
      </c>
      <c r="F101" s="12">
        <v>1</v>
      </c>
      <c r="G101" s="12">
        <v>1393996</v>
      </c>
      <c r="H101" s="12">
        <v>1393996</v>
      </c>
      <c r="I101" s="13" t="s">
        <v>425</v>
      </c>
      <c r="J101" s="15" t="s">
        <v>425</v>
      </c>
      <c r="K101" s="10" t="s">
        <v>1199</v>
      </c>
    </row>
    <row r="102" spans="1:11" ht="57.95" customHeight="1" x14ac:dyDescent="0.2">
      <c r="A102" s="14">
        <v>100</v>
      </c>
      <c r="B102" s="10" t="s">
        <v>187</v>
      </c>
      <c r="C102" s="10" t="s">
        <v>15</v>
      </c>
      <c r="D102" s="11" t="s">
        <v>360</v>
      </c>
      <c r="E102" s="10" t="s">
        <v>562</v>
      </c>
      <c r="F102" s="12">
        <v>100</v>
      </c>
      <c r="G102" s="12">
        <v>10000</v>
      </c>
      <c r="H102" s="12">
        <v>1000000</v>
      </c>
      <c r="I102" s="9" t="s">
        <v>425</v>
      </c>
      <c r="J102" s="9" t="s">
        <v>425</v>
      </c>
      <c r="K102" s="10" t="s">
        <v>1128</v>
      </c>
    </row>
    <row r="103" spans="1:11" ht="57.95" customHeight="1" x14ac:dyDescent="0.2">
      <c r="A103" s="9">
        <v>101</v>
      </c>
      <c r="B103" s="10" t="s">
        <v>187</v>
      </c>
      <c r="C103" s="10" t="s">
        <v>15</v>
      </c>
      <c r="D103" s="11" t="s">
        <v>361</v>
      </c>
      <c r="E103" s="10" t="s">
        <v>563</v>
      </c>
      <c r="F103" s="12">
        <v>1</v>
      </c>
      <c r="G103" s="12">
        <v>8055000</v>
      </c>
      <c r="H103" s="12">
        <v>8055000</v>
      </c>
      <c r="I103" s="13" t="s">
        <v>1315</v>
      </c>
      <c r="J103" s="15" t="s">
        <v>1316</v>
      </c>
      <c r="K103" s="15" t="s">
        <v>1125</v>
      </c>
    </row>
    <row r="104" spans="1:11" ht="57.95" customHeight="1" x14ac:dyDescent="0.2">
      <c r="A104" s="9">
        <v>102</v>
      </c>
      <c r="B104" s="10" t="s">
        <v>187</v>
      </c>
      <c r="C104" s="10" t="s">
        <v>15</v>
      </c>
      <c r="D104" s="11" t="s">
        <v>586</v>
      </c>
      <c r="E104" s="10" t="s">
        <v>564</v>
      </c>
      <c r="F104" s="12">
        <v>850</v>
      </c>
      <c r="G104" s="12">
        <v>979</v>
      </c>
      <c r="H104" s="12">
        <v>832150</v>
      </c>
      <c r="I104" s="13" t="s">
        <v>1196</v>
      </c>
      <c r="J104" s="15" t="s">
        <v>1197</v>
      </c>
      <c r="K104" s="15" t="s">
        <v>1125</v>
      </c>
    </row>
    <row r="105" spans="1:11" ht="57.95" customHeight="1" x14ac:dyDescent="0.2">
      <c r="A105" s="9">
        <v>103</v>
      </c>
      <c r="B105" s="10" t="s">
        <v>187</v>
      </c>
      <c r="C105" s="10" t="s">
        <v>15</v>
      </c>
      <c r="D105" s="11" t="s">
        <v>718</v>
      </c>
      <c r="E105" s="10" t="s">
        <v>188</v>
      </c>
      <c r="F105" s="12">
        <v>1</v>
      </c>
      <c r="G105" s="12">
        <v>30000000</v>
      </c>
      <c r="H105" s="12">
        <v>30000000</v>
      </c>
      <c r="I105" s="15" t="s">
        <v>1222</v>
      </c>
      <c r="J105" s="15" t="s">
        <v>1271</v>
      </c>
      <c r="K105" s="15" t="s">
        <v>1386</v>
      </c>
    </row>
    <row r="106" spans="1:11" ht="57.95" customHeight="1" x14ac:dyDescent="0.2">
      <c r="A106" s="9">
        <v>104</v>
      </c>
      <c r="B106" s="10" t="s">
        <v>187</v>
      </c>
      <c r="C106" s="10" t="s">
        <v>15</v>
      </c>
      <c r="D106" s="11" t="s">
        <v>362</v>
      </c>
      <c r="E106" s="10" t="s">
        <v>194</v>
      </c>
      <c r="F106" s="12">
        <v>1</v>
      </c>
      <c r="G106" s="12">
        <v>3630000</v>
      </c>
      <c r="H106" s="12">
        <v>3630000</v>
      </c>
      <c r="I106" s="13" t="s">
        <v>1318</v>
      </c>
      <c r="J106" s="15" t="s">
        <v>1434</v>
      </c>
      <c r="K106" s="15" t="s">
        <v>1477</v>
      </c>
    </row>
    <row r="107" spans="1:11" ht="57.95" customHeight="1" x14ac:dyDescent="0.2">
      <c r="A107" s="9">
        <v>105</v>
      </c>
      <c r="B107" s="10" t="s">
        <v>187</v>
      </c>
      <c r="C107" s="10" t="s">
        <v>15</v>
      </c>
      <c r="D107" s="11" t="s">
        <v>363</v>
      </c>
      <c r="E107" s="10" t="s">
        <v>564</v>
      </c>
      <c r="F107" s="12">
        <v>85</v>
      </c>
      <c r="G107" s="12">
        <v>6588</v>
      </c>
      <c r="H107" s="12">
        <v>559980</v>
      </c>
      <c r="I107" s="13" t="s">
        <v>1092</v>
      </c>
      <c r="J107" s="15" t="s">
        <v>1189</v>
      </c>
      <c r="K107" s="15" t="s">
        <v>1190</v>
      </c>
    </row>
    <row r="108" spans="1:11" ht="57.95" customHeight="1" x14ac:dyDescent="0.2">
      <c r="A108" s="14">
        <v>106</v>
      </c>
      <c r="B108" s="9" t="s">
        <v>47</v>
      </c>
      <c r="C108" s="9" t="s">
        <v>15</v>
      </c>
      <c r="D108" s="11" t="s">
        <v>967</v>
      </c>
      <c r="E108" s="10" t="s">
        <v>282</v>
      </c>
      <c r="F108" s="16">
        <v>100</v>
      </c>
      <c r="G108" s="16">
        <v>7640</v>
      </c>
      <c r="H108" s="16">
        <v>764000</v>
      </c>
      <c r="I108" s="9" t="s">
        <v>425</v>
      </c>
      <c r="J108" s="9" t="s">
        <v>425</v>
      </c>
      <c r="K108" s="10" t="s">
        <v>1128</v>
      </c>
    </row>
    <row r="109" spans="1:11" ht="57.95" customHeight="1" x14ac:dyDescent="0.2">
      <c r="A109" s="9">
        <v>107</v>
      </c>
      <c r="B109" s="10" t="s">
        <v>187</v>
      </c>
      <c r="C109" s="10" t="s">
        <v>15</v>
      </c>
      <c r="D109" s="11" t="s">
        <v>940</v>
      </c>
      <c r="E109" s="10" t="s">
        <v>562</v>
      </c>
      <c r="F109" s="12">
        <v>1</v>
      </c>
      <c r="G109" s="12">
        <v>8000000</v>
      </c>
      <c r="H109" s="12">
        <v>8000000</v>
      </c>
      <c r="I109" s="13" t="s">
        <v>425</v>
      </c>
      <c r="J109" s="15" t="s">
        <v>425</v>
      </c>
      <c r="K109" s="15" t="s">
        <v>1594</v>
      </c>
    </row>
    <row r="110" spans="1:11" ht="57.95" customHeight="1" x14ac:dyDescent="0.2">
      <c r="A110" s="14">
        <v>108</v>
      </c>
      <c r="B110" s="9" t="s">
        <v>187</v>
      </c>
      <c r="C110" s="9" t="s">
        <v>15</v>
      </c>
      <c r="D110" s="11" t="s">
        <v>941</v>
      </c>
      <c r="E110" s="10" t="s">
        <v>562</v>
      </c>
      <c r="F110" s="16">
        <v>38</v>
      </c>
      <c r="G110" s="16">
        <v>10000</v>
      </c>
      <c r="H110" s="16">
        <v>380000</v>
      </c>
      <c r="I110" s="9" t="s">
        <v>425</v>
      </c>
      <c r="J110" s="10" t="s">
        <v>1503</v>
      </c>
      <c r="K110" s="10" t="s">
        <v>1128</v>
      </c>
    </row>
    <row r="111" spans="1:11" ht="148.15" customHeight="1" x14ac:dyDescent="0.2">
      <c r="A111" s="14">
        <v>109</v>
      </c>
      <c r="B111" s="9" t="s">
        <v>187</v>
      </c>
      <c r="C111" s="9" t="s">
        <v>16</v>
      </c>
      <c r="D111" s="11" t="s">
        <v>719</v>
      </c>
      <c r="E111" s="10" t="s">
        <v>945</v>
      </c>
      <c r="F111" s="16">
        <v>1</v>
      </c>
      <c r="G111" s="16">
        <v>50000000</v>
      </c>
      <c r="H111" s="12">
        <v>0</v>
      </c>
      <c r="I111" s="9" t="s">
        <v>425</v>
      </c>
      <c r="J111" s="10" t="s">
        <v>1504</v>
      </c>
      <c r="K111" s="10" t="s">
        <v>1128</v>
      </c>
    </row>
    <row r="112" spans="1:11" ht="57.95" customHeight="1" x14ac:dyDescent="0.2">
      <c r="A112" s="9">
        <v>110</v>
      </c>
      <c r="B112" s="10" t="s">
        <v>187</v>
      </c>
      <c r="C112" s="10" t="s">
        <v>16</v>
      </c>
      <c r="D112" s="11" t="s">
        <v>979</v>
      </c>
      <c r="E112" s="10" t="s">
        <v>945</v>
      </c>
      <c r="F112" s="12">
        <v>1</v>
      </c>
      <c r="G112" s="12">
        <v>3000000</v>
      </c>
      <c r="H112" s="12">
        <v>3000000</v>
      </c>
      <c r="I112" s="13" t="s">
        <v>1293</v>
      </c>
      <c r="J112" s="10" t="s">
        <v>1379</v>
      </c>
      <c r="K112" s="10" t="s">
        <v>1125</v>
      </c>
    </row>
    <row r="113" spans="1:11" ht="57.95" customHeight="1" x14ac:dyDescent="0.2">
      <c r="A113" s="9">
        <v>111</v>
      </c>
      <c r="B113" s="10" t="s">
        <v>47</v>
      </c>
      <c r="C113" s="10" t="s">
        <v>16</v>
      </c>
      <c r="D113" s="11" t="s">
        <v>980</v>
      </c>
      <c r="E113" s="10" t="s">
        <v>945</v>
      </c>
      <c r="F113" s="12">
        <v>1</v>
      </c>
      <c r="G113" s="12">
        <v>201000</v>
      </c>
      <c r="H113" s="12">
        <v>201000</v>
      </c>
      <c r="I113" s="13" t="s">
        <v>1247</v>
      </c>
      <c r="J113" s="10" t="s">
        <v>1369</v>
      </c>
      <c r="K113" s="10" t="s">
        <v>1125</v>
      </c>
    </row>
    <row r="114" spans="1:11" ht="57.95" customHeight="1" x14ac:dyDescent="0.2">
      <c r="A114" s="9">
        <v>112</v>
      </c>
      <c r="B114" s="10" t="s">
        <v>187</v>
      </c>
      <c r="C114" s="10" t="s">
        <v>16</v>
      </c>
      <c r="D114" s="11" t="s">
        <v>433</v>
      </c>
      <c r="E114" s="10" t="s">
        <v>945</v>
      </c>
      <c r="F114" s="12">
        <v>6</v>
      </c>
      <c r="G114" s="12">
        <v>7917000</v>
      </c>
      <c r="H114" s="12">
        <v>47502000</v>
      </c>
      <c r="I114" s="13" t="s">
        <v>1149</v>
      </c>
      <c r="J114" s="15" t="s">
        <v>1218</v>
      </c>
      <c r="K114" s="10" t="s">
        <v>1426</v>
      </c>
    </row>
    <row r="115" spans="1:11" ht="95.25" customHeight="1" x14ac:dyDescent="0.2">
      <c r="A115" s="9">
        <v>113</v>
      </c>
      <c r="B115" s="10" t="s">
        <v>187</v>
      </c>
      <c r="C115" s="10" t="s">
        <v>16</v>
      </c>
      <c r="D115" s="11" t="s">
        <v>720</v>
      </c>
      <c r="E115" s="10" t="s">
        <v>191</v>
      </c>
      <c r="F115" s="12">
        <v>1</v>
      </c>
      <c r="G115" s="12">
        <v>14460000</v>
      </c>
      <c r="H115" s="12">
        <v>14460000</v>
      </c>
      <c r="I115" s="13" t="s">
        <v>988</v>
      </c>
      <c r="J115" s="15" t="s">
        <v>1111</v>
      </c>
      <c r="K115" s="15" t="s">
        <v>1165</v>
      </c>
    </row>
    <row r="116" spans="1:11" ht="57.95" customHeight="1" x14ac:dyDescent="0.2">
      <c r="A116" s="9">
        <v>114</v>
      </c>
      <c r="B116" s="10" t="s">
        <v>47</v>
      </c>
      <c r="C116" s="10" t="s">
        <v>17</v>
      </c>
      <c r="D116" s="11" t="s">
        <v>947</v>
      </c>
      <c r="E116" s="10" t="s">
        <v>61</v>
      </c>
      <c r="F116" s="12">
        <v>4</v>
      </c>
      <c r="G116" s="12">
        <v>223000</v>
      </c>
      <c r="H116" s="12">
        <v>892000</v>
      </c>
      <c r="I116" s="13" t="s">
        <v>425</v>
      </c>
      <c r="J116" s="9" t="s">
        <v>425</v>
      </c>
      <c r="K116" s="15" t="s">
        <v>1199</v>
      </c>
    </row>
    <row r="117" spans="1:11" ht="57.95" customHeight="1" x14ac:dyDescent="0.2">
      <c r="A117" s="9">
        <v>115</v>
      </c>
      <c r="B117" s="10" t="s">
        <v>187</v>
      </c>
      <c r="C117" s="10" t="s">
        <v>17</v>
      </c>
      <c r="D117" s="11" t="s">
        <v>210</v>
      </c>
      <c r="E117" s="10" t="s">
        <v>198</v>
      </c>
      <c r="F117" s="12">
        <v>4</v>
      </c>
      <c r="G117" s="12">
        <v>5500</v>
      </c>
      <c r="H117" s="12">
        <v>22000</v>
      </c>
      <c r="I117" s="13" t="s">
        <v>425</v>
      </c>
      <c r="J117" s="9" t="s">
        <v>425</v>
      </c>
      <c r="K117" s="15" t="s">
        <v>1199</v>
      </c>
    </row>
    <row r="118" spans="1:11" ht="57.95" customHeight="1" x14ac:dyDescent="0.2">
      <c r="A118" s="9">
        <v>116</v>
      </c>
      <c r="B118" s="10" t="s">
        <v>187</v>
      </c>
      <c r="C118" s="10" t="s">
        <v>17</v>
      </c>
      <c r="D118" s="11" t="s">
        <v>968</v>
      </c>
      <c r="E118" s="10" t="s">
        <v>337</v>
      </c>
      <c r="F118" s="12">
        <v>12</v>
      </c>
      <c r="G118" s="12">
        <v>284750</v>
      </c>
      <c r="H118" s="12">
        <v>3417000</v>
      </c>
      <c r="I118" s="15" t="s">
        <v>1545</v>
      </c>
      <c r="J118" s="10" t="s">
        <v>1546</v>
      </c>
      <c r="K118" s="10" t="s">
        <v>1547</v>
      </c>
    </row>
    <row r="119" spans="1:11" ht="57.95" customHeight="1" x14ac:dyDescent="0.2">
      <c r="A119" s="14">
        <v>117</v>
      </c>
      <c r="B119" s="10" t="s">
        <v>47</v>
      </c>
      <c r="C119" s="10" t="s">
        <v>17</v>
      </c>
      <c r="D119" s="11" t="s">
        <v>285</v>
      </c>
      <c r="E119" s="10" t="s">
        <v>12</v>
      </c>
      <c r="F119" s="12">
        <v>1</v>
      </c>
      <c r="G119" s="12">
        <v>840000</v>
      </c>
      <c r="H119" s="12">
        <v>840000</v>
      </c>
      <c r="I119" s="9" t="s">
        <v>425</v>
      </c>
      <c r="J119" s="9" t="s">
        <v>425</v>
      </c>
      <c r="K119" s="10" t="s">
        <v>1128</v>
      </c>
    </row>
    <row r="120" spans="1:11" ht="57.95" customHeight="1" x14ac:dyDescent="0.2">
      <c r="A120" s="14">
        <v>118</v>
      </c>
      <c r="B120" s="10" t="s">
        <v>47</v>
      </c>
      <c r="C120" s="10" t="s">
        <v>17</v>
      </c>
      <c r="D120" s="11" t="s">
        <v>286</v>
      </c>
      <c r="E120" s="10" t="s">
        <v>12</v>
      </c>
      <c r="F120" s="12">
        <v>1</v>
      </c>
      <c r="G120" s="12">
        <v>1000000</v>
      </c>
      <c r="H120" s="12">
        <v>1000000</v>
      </c>
      <c r="I120" s="9" t="s">
        <v>425</v>
      </c>
      <c r="J120" s="9" t="s">
        <v>425</v>
      </c>
      <c r="K120" s="10" t="s">
        <v>1128</v>
      </c>
    </row>
    <row r="121" spans="1:11" ht="57.95" customHeight="1" x14ac:dyDescent="0.2">
      <c r="A121" s="9">
        <v>119</v>
      </c>
      <c r="B121" s="10" t="s">
        <v>187</v>
      </c>
      <c r="C121" s="10" t="s">
        <v>17</v>
      </c>
      <c r="D121" s="11" t="s">
        <v>948</v>
      </c>
      <c r="E121" s="10" t="s">
        <v>945</v>
      </c>
      <c r="F121" s="12">
        <v>2</v>
      </c>
      <c r="G121" s="12">
        <v>490000.00000980002</v>
      </c>
      <c r="H121" s="12">
        <v>980000.00001960003</v>
      </c>
      <c r="I121" s="13" t="s">
        <v>1233</v>
      </c>
      <c r="J121" s="10" t="s">
        <v>1265</v>
      </c>
      <c r="K121" s="10" t="s">
        <v>1125</v>
      </c>
    </row>
    <row r="122" spans="1:11" ht="57.95" customHeight="1" x14ac:dyDescent="0.2">
      <c r="A122" s="9">
        <v>120</v>
      </c>
      <c r="B122" s="10" t="s">
        <v>187</v>
      </c>
      <c r="C122" s="10" t="s">
        <v>17</v>
      </c>
      <c r="D122" s="11" t="s">
        <v>949</v>
      </c>
      <c r="E122" s="10" t="s">
        <v>945</v>
      </c>
      <c r="F122" s="12">
        <v>1</v>
      </c>
      <c r="G122" s="12">
        <v>420000</v>
      </c>
      <c r="H122" s="12">
        <v>420000</v>
      </c>
      <c r="I122" s="13" t="s">
        <v>1233</v>
      </c>
      <c r="J122" s="10" t="s">
        <v>1265</v>
      </c>
      <c r="K122" s="10" t="s">
        <v>1125</v>
      </c>
    </row>
    <row r="123" spans="1:11" ht="57.95" customHeight="1" x14ac:dyDescent="0.2">
      <c r="A123" s="14">
        <v>121</v>
      </c>
      <c r="B123" s="9" t="s">
        <v>187</v>
      </c>
      <c r="C123" s="9" t="s">
        <v>17</v>
      </c>
      <c r="D123" s="11" t="s">
        <v>364</v>
      </c>
      <c r="E123" s="10" t="s">
        <v>189</v>
      </c>
      <c r="F123" s="16">
        <v>2</v>
      </c>
      <c r="G123" s="16">
        <v>100000</v>
      </c>
      <c r="H123" s="12">
        <v>200000</v>
      </c>
      <c r="I123" s="9" t="s">
        <v>425</v>
      </c>
      <c r="J123" s="10" t="s">
        <v>1256</v>
      </c>
      <c r="K123" s="10" t="s">
        <v>1128</v>
      </c>
    </row>
    <row r="124" spans="1:11" ht="57.95" customHeight="1" x14ac:dyDescent="0.2">
      <c r="A124" s="14">
        <v>122</v>
      </c>
      <c r="B124" s="9" t="s">
        <v>187</v>
      </c>
      <c r="C124" s="9" t="s">
        <v>18</v>
      </c>
      <c r="D124" s="11" t="s">
        <v>211</v>
      </c>
      <c r="E124" s="10" t="s">
        <v>56</v>
      </c>
      <c r="F124" s="16">
        <v>8</v>
      </c>
      <c r="G124" s="16">
        <v>223750</v>
      </c>
      <c r="H124" s="12">
        <v>1790000</v>
      </c>
      <c r="I124" s="9" t="s">
        <v>425</v>
      </c>
      <c r="J124" s="9" t="s">
        <v>425</v>
      </c>
      <c r="K124" s="10" t="s">
        <v>1128</v>
      </c>
    </row>
    <row r="125" spans="1:11" ht="57.95" customHeight="1" x14ac:dyDescent="0.2">
      <c r="A125" s="9">
        <v>123</v>
      </c>
      <c r="B125" s="10" t="s">
        <v>187</v>
      </c>
      <c r="C125" s="10" t="s">
        <v>18</v>
      </c>
      <c r="D125" s="11" t="s">
        <v>212</v>
      </c>
      <c r="E125" s="10" t="s">
        <v>194</v>
      </c>
      <c r="F125" s="12">
        <v>1</v>
      </c>
      <c r="G125" s="12">
        <v>300000</v>
      </c>
      <c r="H125" s="12">
        <v>300000</v>
      </c>
      <c r="I125" s="13" t="s">
        <v>1094</v>
      </c>
      <c r="J125" s="15" t="s">
        <v>1191</v>
      </c>
      <c r="K125" s="15" t="s">
        <v>1125</v>
      </c>
    </row>
    <row r="126" spans="1:11" ht="57.95" customHeight="1" x14ac:dyDescent="0.2">
      <c r="A126" s="9">
        <v>124</v>
      </c>
      <c r="B126" s="10" t="s">
        <v>187</v>
      </c>
      <c r="C126" s="10" t="s">
        <v>18</v>
      </c>
      <c r="D126" s="11" t="s">
        <v>365</v>
      </c>
      <c r="E126" s="10" t="s">
        <v>194</v>
      </c>
      <c r="F126" s="12">
        <v>1</v>
      </c>
      <c r="G126" s="12">
        <v>800000</v>
      </c>
      <c r="H126" s="12">
        <v>800000</v>
      </c>
      <c r="I126" s="13" t="s">
        <v>1094</v>
      </c>
      <c r="J126" s="15" t="s">
        <v>1191</v>
      </c>
      <c r="K126" s="15" t="s">
        <v>1125</v>
      </c>
    </row>
    <row r="127" spans="1:11" ht="57.95" customHeight="1" x14ac:dyDescent="0.2">
      <c r="A127" s="14">
        <v>125</v>
      </c>
      <c r="B127" s="9" t="s">
        <v>47</v>
      </c>
      <c r="C127" s="9" t="s">
        <v>18</v>
      </c>
      <c r="D127" s="11" t="s">
        <v>71</v>
      </c>
      <c r="E127" s="10" t="s">
        <v>12</v>
      </c>
      <c r="F127" s="16">
        <v>12</v>
      </c>
      <c r="G127" s="16">
        <v>2500000</v>
      </c>
      <c r="H127" s="12">
        <f>30000000-3988154</f>
        <v>26011846</v>
      </c>
      <c r="I127" s="9" t="s">
        <v>425</v>
      </c>
      <c r="J127" s="9" t="s">
        <v>425</v>
      </c>
      <c r="K127" s="10" t="s">
        <v>1128</v>
      </c>
    </row>
    <row r="128" spans="1:11" ht="74.45" customHeight="1" x14ac:dyDescent="0.2">
      <c r="A128" s="9">
        <v>126</v>
      </c>
      <c r="B128" s="10" t="s">
        <v>187</v>
      </c>
      <c r="C128" s="10" t="s">
        <v>19</v>
      </c>
      <c r="D128" s="11" t="s">
        <v>981</v>
      </c>
      <c r="E128" s="10" t="s">
        <v>945</v>
      </c>
      <c r="F128" s="12">
        <v>1</v>
      </c>
      <c r="G128" s="12">
        <v>6000000</v>
      </c>
      <c r="H128" s="12">
        <v>6000000</v>
      </c>
      <c r="I128" s="15" t="s">
        <v>1588</v>
      </c>
      <c r="J128" s="15" t="s">
        <v>1589</v>
      </c>
      <c r="K128" s="15" t="s">
        <v>1551</v>
      </c>
    </row>
    <row r="129" spans="1:11" ht="57.95" customHeight="1" x14ac:dyDescent="0.2">
      <c r="A129" s="9">
        <v>127</v>
      </c>
      <c r="B129" s="10" t="s">
        <v>47</v>
      </c>
      <c r="C129" s="10" t="s">
        <v>19</v>
      </c>
      <c r="D129" s="11" t="s">
        <v>950</v>
      </c>
      <c r="E129" s="10" t="s">
        <v>945</v>
      </c>
      <c r="F129" s="12">
        <v>1</v>
      </c>
      <c r="G129" s="12">
        <v>335000</v>
      </c>
      <c r="H129" s="12">
        <v>335000</v>
      </c>
      <c r="I129" s="13" t="s">
        <v>1063</v>
      </c>
      <c r="J129" s="15" t="s">
        <v>1202</v>
      </c>
      <c r="K129" s="15" t="s">
        <v>1277</v>
      </c>
    </row>
    <row r="130" spans="1:11" ht="57.95" customHeight="1" x14ac:dyDescent="0.2">
      <c r="A130" s="9">
        <v>128</v>
      </c>
      <c r="B130" s="10" t="s">
        <v>187</v>
      </c>
      <c r="C130" s="10" t="s">
        <v>20</v>
      </c>
      <c r="D130" s="11" t="s">
        <v>951</v>
      </c>
      <c r="E130" s="10" t="s">
        <v>945</v>
      </c>
      <c r="F130" s="12">
        <v>10</v>
      </c>
      <c r="G130" s="12">
        <v>12736000</v>
      </c>
      <c r="H130" s="12">
        <v>127360000</v>
      </c>
      <c r="I130" s="13" t="s">
        <v>1402</v>
      </c>
      <c r="J130" s="15" t="s">
        <v>1511</v>
      </c>
      <c r="K130" s="15" t="s">
        <v>1512</v>
      </c>
    </row>
    <row r="131" spans="1:11" ht="90" customHeight="1" x14ac:dyDescent="0.2">
      <c r="A131" s="9">
        <v>129</v>
      </c>
      <c r="B131" s="10" t="s">
        <v>187</v>
      </c>
      <c r="C131" s="10" t="s">
        <v>20</v>
      </c>
      <c r="D131" s="11" t="s">
        <v>721</v>
      </c>
      <c r="E131" s="10" t="s">
        <v>945</v>
      </c>
      <c r="F131" s="12">
        <v>1</v>
      </c>
      <c r="G131" s="12">
        <v>38416000</v>
      </c>
      <c r="H131" s="12">
        <v>38416000</v>
      </c>
      <c r="I131" s="15" t="s">
        <v>1413</v>
      </c>
      <c r="J131" s="15" t="s">
        <v>1467</v>
      </c>
      <c r="K131" s="15" t="s">
        <v>1484</v>
      </c>
    </row>
    <row r="132" spans="1:11" ht="57.95" customHeight="1" x14ac:dyDescent="0.2">
      <c r="A132" s="14">
        <v>130</v>
      </c>
      <c r="B132" s="9" t="s">
        <v>47</v>
      </c>
      <c r="C132" s="9" t="s">
        <v>20</v>
      </c>
      <c r="D132" s="11" t="s">
        <v>434</v>
      </c>
      <c r="E132" s="10" t="s">
        <v>945</v>
      </c>
      <c r="F132" s="16">
        <v>1</v>
      </c>
      <c r="G132" s="16">
        <v>85999.999999999694</v>
      </c>
      <c r="H132" s="16">
        <v>0</v>
      </c>
      <c r="I132" s="9" t="s">
        <v>425</v>
      </c>
      <c r="J132" s="9" t="s">
        <v>425</v>
      </c>
      <c r="K132" s="10" t="s">
        <v>1128</v>
      </c>
    </row>
    <row r="133" spans="1:11" ht="81.599999999999994" customHeight="1" x14ac:dyDescent="0.2">
      <c r="A133" s="9">
        <v>131</v>
      </c>
      <c r="B133" s="10" t="s">
        <v>187</v>
      </c>
      <c r="C133" s="10" t="s">
        <v>21</v>
      </c>
      <c r="D133" s="11" t="s">
        <v>368</v>
      </c>
      <c r="E133" s="10" t="s">
        <v>191</v>
      </c>
      <c r="F133" s="12">
        <v>1</v>
      </c>
      <c r="G133" s="12">
        <v>40221000</v>
      </c>
      <c r="H133" s="12">
        <v>40221000</v>
      </c>
      <c r="I133" s="13" t="s">
        <v>999</v>
      </c>
      <c r="J133" s="15" t="s">
        <v>1106</v>
      </c>
      <c r="K133" s="15" t="s">
        <v>1260</v>
      </c>
    </row>
    <row r="134" spans="1:11" ht="57.95" customHeight="1" x14ac:dyDescent="0.2">
      <c r="A134" s="14">
        <v>132</v>
      </c>
      <c r="B134" s="9" t="s">
        <v>187</v>
      </c>
      <c r="C134" s="9" t="s">
        <v>21</v>
      </c>
      <c r="D134" s="11" t="s">
        <v>213</v>
      </c>
      <c r="E134" s="10" t="s">
        <v>567</v>
      </c>
      <c r="F134" s="16">
        <v>1</v>
      </c>
      <c r="G134" s="16">
        <v>14500000</v>
      </c>
      <c r="H134" s="16">
        <v>14500000</v>
      </c>
      <c r="I134" s="9" t="s">
        <v>425</v>
      </c>
      <c r="J134" s="9" t="s">
        <v>425</v>
      </c>
      <c r="K134" s="10" t="s">
        <v>1128</v>
      </c>
    </row>
    <row r="135" spans="1:11" ht="81.599999999999994" customHeight="1" x14ac:dyDescent="0.2">
      <c r="A135" s="9">
        <v>133</v>
      </c>
      <c r="B135" s="10" t="s">
        <v>187</v>
      </c>
      <c r="C135" s="10" t="s">
        <v>21</v>
      </c>
      <c r="D135" s="11" t="s">
        <v>722</v>
      </c>
      <c r="E135" s="10" t="s">
        <v>191</v>
      </c>
      <c r="F135" s="12">
        <v>1</v>
      </c>
      <c r="G135" s="12">
        <v>1400000</v>
      </c>
      <c r="H135" s="12">
        <v>1400000</v>
      </c>
      <c r="I135" s="13" t="s">
        <v>999</v>
      </c>
      <c r="J135" s="15" t="s">
        <v>1106</v>
      </c>
      <c r="K135" s="15" t="s">
        <v>1261</v>
      </c>
    </row>
    <row r="136" spans="1:11" ht="57.95" customHeight="1" x14ac:dyDescent="0.2">
      <c r="A136" s="14">
        <v>134</v>
      </c>
      <c r="B136" s="9" t="s">
        <v>187</v>
      </c>
      <c r="C136" s="9" t="s">
        <v>21</v>
      </c>
      <c r="D136" s="11" t="s">
        <v>369</v>
      </c>
      <c r="E136" s="10" t="s">
        <v>191</v>
      </c>
      <c r="F136" s="16">
        <v>1</v>
      </c>
      <c r="G136" s="16">
        <v>6809000</v>
      </c>
      <c r="H136" s="16">
        <v>6809000</v>
      </c>
      <c r="I136" s="9" t="s">
        <v>425</v>
      </c>
      <c r="J136" s="9" t="s">
        <v>425</v>
      </c>
      <c r="K136" s="10" t="s">
        <v>1128</v>
      </c>
    </row>
    <row r="137" spans="1:11" ht="57.95" customHeight="1" x14ac:dyDescent="0.2">
      <c r="A137" s="9">
        <v>135</v>
      </c>
      <c r="B137" s="10" t="s">
        <v>187</v>
      </c>
      <c r="C137" s="10" t="s">
        <v>21</v>
      </c>
      <c r="D137" s="11" t="s">
        <v>370</v>
      </c>
      <c r="E137" s="10" t="s">
        <v>191</v>
      </c>
      <c r="F137" s="12">
        <v>1</v>
      </c>
      <c r="G137" s="12">
        <v>19203000</v>
      </c>
      <c r="H137" s="12">
        <v>19203000</v>
      </c>
      <c r="I137" s="13" t="s">
        <v>994</v>
      </c>
      <c r="J137" s="15" t="s">
        <v>1102</v>
      </c>
      <c r="K137" s="15" t="s">
        <v>1169</v>
      </c>
    </row>
    <row r="138" spans="1:11" ht="57.95" customHeight="1" x14ac:dyDescent="0.2">
      <c r="A138" s="9">
        <v>136</v>
      </c>
      <c r="B138" s="10" t="s">
        <v>187</v>
      </c>
      <c r="C138" s="10" t="s">
        <v>21</v>
      </c>
      <c r="D138" s="11" t="s">
        <v>966</v>
      </c>
      <c r="E138" s="10" t="s">
        <v>191</v>
      </c>
      <c r="F138" s="12">
        <v>1</v>
      </c>
      <c r="G138" s="12">
        <v>2321000</v>
      </c>
      <c r="H138" s="12">
        <v>2321000</v>
      </c>
      <c r="I138" s="13" t="s">
        <v>994</v>
      </c>
      <c r="J138" s="15" t="s">
        <v>1102</v>
      </c>
      <c r="K138" s="15" t="s">
        <v>1169</v>
      </c>
    </row>
    <row r="139" spans="1:11" ht="57.95" customHeight="1" x14ac:dyDescent="0.2">
      <c r="A139" s="9">
        <v>137</v>
      </c>
      <c r="B139" s="10" t="s">
        <v>187</v>
      </c>
      <c r="C139" s="10" t="s">
        <v>21</v>
      </c>
      <c r="D139" s="11" t="s">
        <v>218</v>
      </c>
      <c r="E139" s="10" t="s">
        <v>191</v>
      </c>
      <c r="F139" s="12">
        <v>150</v>
      </c>
      <c r="G139" s="12">
        <v>42679.999999999804</v>
      </c>
      <c r="H139" s="12">
        <v>6401999.9999999702</v>
      </c>
      <c r="I139" s="15" t="s">
        <v>1360</v>
      </c>
      <c r="J139" s="15" t="s">
        <v>1361</v>
      </c>
      <c r="K139" s="15" t="s">
        <v>1493</v>
      </c>
    </row>
    <row r="140" spans="1:11" ht="57.95" customHeight="1" x14ac:dyDescent="0.2">
      <c r="A140" s="14">
        <v>138</v>
      </c>
      <c r="B140" s="9" t="s">
        <v>187</v>
      </c>
      <c r="C140" s="9" t="s">
        <v>21</v>
      </c>
      <c r="D140" s="11" t="s">
        <v>218</v>
      </c>
      <c r="E140" s="10" t="s">
        <v>191</v>
      </c>
      <c r="F140" s="16">
        <v>100</v>
      </c>
      <c r="G140" s="16">
        <v>42680</v>
      </c>
      <c r="H140" s="12">
        <v>0</v>
      </c>
      <c r="I140" s="9" t="s">
        <v>425</v>
      </c>
      <c r="J140" s="9" t="s">
        <v>425</v>
      </c>
      <c r="K140" s="10" t="s">
        <v>1128</v>
      </c>
    </row>
    <row r="141" spans="1:11" ht="57.95" customHeight="1" x14ac:dyDescent="0.2">
      <c r="A141" s="14">
        <v>139</v>
      </c>
      <c r="B141" s="9" t="s">
        <v>187</v>
      </c>
      <c r="C141" s="9" t="s">
        <v>21</v>
      </c>
      <c r="D141" s="11" t="s">
        <v>214</v>
      </c>
      <c r="E141" s="10" t="s">
        <v>191</v>
      </c>
      <c r="F141" s="16">
        <v>100</v>
      </c>
      <c r="G141" s="16">
        <v>22940</v>
      </c>
      <c r="H141" s="12">
        <v>0</v>
      </c>
      <c r="I141" s="9" t="s">
        <v>425</v>
      </c>
      <c r="J141" s="9" t="s">
        <v>425</v>
      </c>
      <c r="K141" s="10" t="s">
        <v>1128</v>
      </c>
    </row>
    <row r="142" spans="1:11" ht="57.95" customHeight="1" x14ac:dyDescent="0.2">
      <c r="A142" s="14">
        <v>140</v>
      </c>
      <c r="B142" s="9" t="s">
        <v>187</v>
      </c>
      <c r="C142" s="9" t="s">
        <v>21</v>
      </c>
      <c r="D142" s="11" t="s">
        <v>588</v>
      </c>
      <c r="E142" s="10" t="s">
        <v>562</v>
      </c>
      <c r="F142" s="16">
        <v>100</v>
      </c>
      <c r="G142" s="16">
        <v>30000</v>
      </c>
      <c r="H142" s="12">
        <v>3000000</v>
      </c>
      <c r="I142" s="9" t="s">
        <v>425</v>
      </c>
      <c r="J142" s="9" t="s">
        <v>425</v>
      </c>
      <c r="K142" s="10" t="s">
        <v>1128</v>
      </c>
    </row>
    <row r="143" spans="1:11" ht="57.95" customHeight="1" x14ac:dyDescent="0.2">
      <c r="A143" s="14">
        <v>141</v>
      </c>
      <c r="B143" s="9" t="s">
        <v>187</v>
      </c>
      <c r="C143" s="9" t="s">
        <v>21</v>
      </c>
      <c r="D143" s="11" t="s">
        <v>215</v>
      </c>
      <c r="E143" s="10" t="s">
        <v>191</v>
      </c>
      <c r="F143" s="16">
        <v>100</v>
      </c>
      <c r="G143" s="16">
        <v>59540</v>
      </c>
      <c r="H143" s="12">
        <v>0</v>
      </c>
      <c r="I143" s="9" t="s">
        <v>425</v>
      </c>
      <c r="J143" s="9" t="s">
        <v>425</v>
      </c>
      <c r="K143" s="10" t="s">
        <v>1128</v>
      </c>
    </row>
    <row r="144" spans="1:11" ht="57.95" customHeight="1" x14ac:dyDescent="0.2">
      <c r="A144" s="9">
        <v>142</v>
      </c>
      <c r="B144" s="10" t="s">
        <v>187</v>
      </c>
      <c r="C144" s="10" t="s">
        <v>21</v>
      </c>
      <c r="D144" s="11" t="s">
        <v>371</v>
      </c>
      <c r="E144" s="10" t="s">
        <v>1263</v>
      </c>
      <c r="F144" s="12">
        <v>150</v>
      </c>
      <c r="G144" s="12">
        <v>112407</v>
      </c>
      <c r="H144" s="12">
        <v>16861050</v>
      </c>
      <c r="I144" s="15" t="s">
        <v>1586</v>
      </c>
      <c r="J144" s="15" t="s">
        <v>1587</v>
      </c>
      <c r="K144" s="15" t="s">
        <v>1551</v>
      </c>
    </row>
    <row r="145" spans="1:11" ht="100.9" customHeight="1" x14ac:dyDescent="0.2">
      <c r="A145" s="9">
        <v>143</v>
      </c>
      <c r="B145" s="10" t="s">
        <v>187</v>
      </c>
      <c r="C145" s="10" t="s">
        <v>21</v>
      </c>
      <c r="D145" s="11" t="s">
        <v>217</v>
      </c>
      <c r="E145" s="10" t="s">
        <v>191</v>
      </c>
      <c r="F145" s="12">
        <v>150</v>
      </c>
      <c r="G145" s="12">
        <v>38760</v>
      </c>
      <c r="H145" s="12">
        <v>5814000</v>
      </c>
      <c r="I145" s="15" t="s">
        <v>1415</v>
      </c>
      <c r="J145" s="15" t="s">
        <v>1468</v>
      </c>
      <c r="K145" s="15" t="s">
        <v>1481</v>
      </c>
    </row>
    <row r="146" spans="1:11" ht="57.95" customHeight="1" x14ac:dyDescent="0.2">
      <c r="A146" s="14">
        <v>144</v>
      </c>
      <c r="B146" s="9" t="s">
        <v>187</v>
      </c>
      <c r="C146" s="9" t="s">
        <v>21</v>
      </c>
      <c r="D146" s="11" t="s">
        <v>587</v>
      </c>
      <c r="E146" s="10" t="s">
        <v>191</v>
      </c>
      <c r="F146" s="16">
        <v>100</v>
      </c>
      <c r="G146" s="16">
        <v>69770</v>
      </c>
      <c r="H146" s="12">
        <v>0</v>
      </c>
      <c r="I146" s="9" t="s">
        <v>425</v>
      </c>
      <c r="J146" s="9" t="s">
        <v>425</v>
      </c>
      <c r="K146" s="10" t="s">
        <v>1128</v>
      </c>
    </row>
    <row r="147" spans="1:11" ht="57.95" customHeight="1" x14ac:dyDescent="0.2">
      <c r="A147" s="9">
        <v>145</v>
      </c>
      <c r="B147" s="10" t="s">
        <v>187</v>
      </c>
      <c r="C147" s="10" t="s">
        <v>21</v>
      </c>
      <c r="D147" s="11" t="s">
        <v>216</v>
      </c>
      <c r="E147" s="10" t="s">
        <v>191</v>
      </c>
      <c r="F147" s="12">
        <v>100</v>
      </c>
      <c r="G147" s="12">
        <v>42640</v>
      </c>
      <c r="H147" s="12">
        <v>4264000</v>
      </c>
      <c r="I147" s="15" t="s">
        <v>1235</v>
      </c>
      <c r="J147" s="15" t="s">
        <v>1241</v>
      </c>
      <c r="K147" s="15" t="s">
        <v>1493</v>
      </c>
    </row>
    <row r="148" spans="1:11" ht="57.95" customHeight="1" x14ac:dyDescent="0.2">
      <c r="A148" s="9">
        <v>146</v>
      </c>
      <c r="B148" s="10" t="s">
        <v>47</v>
      </c>
      <c r="C148" s="10" t="s">
        <v>21</v>
      </c>
      <c r="D148" s="11" t="s">
        <v>831</v>
      </c>
      <c r="E148" s="10" t="s">
        <v>58</v>
      </c>
      <c r="F148" s="12">
        <v>40</v>
      </c>
      <c r="G148" s="12">
        <v>34300</v>
      </c>
      <c r="H148" s="12">
        <v>1372000</v>
      </c>
      <c r="I148" s="9" t="s">
        <v>1199</v>
      </c>
      <c r="J148" s="10" t="s">
        <v>425</v>
      </c>
      <c r="K148" s="10" t="s">
        <v>1199</v>
      </c>
    </row>
    <row r="149" spans="1:11" ht="91.9" customHeight="1" x14ac:dyDescent="0.2">
      <c r="A149" s="9">
        <v>147</v>
      </c>
      <c r="B149" s="10" t="s">
        <v>187</v>
      </c>
      <c r="C149" s="10" t="s">
        <v>21</v>
      </c>
      <c r="D149" s="11" t="s">
        <v>372</v>
      </c>
      <c r="E149" s="10" t="s">
        <v>191</v>
      </c>
      <c r="F149" s="12">
        <v>180</v>
      </c>
      <c r="G149" s="12">
        <v>69766</v>
      </c>
      <c r="H149" s="12">
        <v>12557880</v>
      </c>
      <c r="I149" s="15" t="s">
        <v>1415</v>
      </c>
      <c r="J149" s="15" t="s">
        <v>1468</v>
      </c>
      <c r="K149" s="15" t="s">
        <v>1482</v>
      </c>
    </row>
    <row r="150" spans="1:11" ht="57.95" customHeight="1" x14ac:dyDescent="0.2">
      <c r="A150" s="9">
        <v>148</v>
      </c>
      <c r="B150" s="10" t="s">
        <v>187</v>
      </c>
      <c r="C150" s="10" t="s">
        <v>21</v>
      </c>
      <c r="D150" s="11" t="s">
        <v>969</v>
      </c>
      <c r="E150" s="10" t="s">
        <v>337</v>
      </c>
      <c r="F150" s="12">
        <v>1</v>
      </c>
      <c r="G150" s="12">
        <v>2693333</v>
      </c>
      <c r="H150" s="12">
        <f>+F150*G150</f>
        <v>2693333</v>
      </c>
      <c r="I150" s="13" t="s">
        <v>1228</v>
      </c>
      <c r="J150" s="15" t="s">
        <v>1374</v>
      </c>
      <c r="K150" s="15" t="s">
        <v>1125</v>
      </c>
    </row>
    <row r="151" spans="1:11" ht="69.599999999999994" customHeight="1" x14ac:dyDescent="0.2">
      <c r="A151" s="14">
        <v>149</v>
      </c>
      <c r="B151" s="9" t="s">
        <v>187</v>
      </c>
      <c r="C151" s="9" t="s">
        <v>21</v>
      </c>
      <c r="D151" s="11" t="s">
        <v>435</v>
      </c>
      <c r="E151" s="10" t="s">
        <v>945</v>
      </c>
      <c r="F151" s="16">
        <v>1</v>
      </c>
      <c r="G151" s="16">
        <v>27390000</v>
      </c>
      <c r="H151" s="12">
        <v>27390000</v>
      </c>
      <c r="I151" s="9" t="s">
        <v>425</v>
      </c>
      <c r="J151" s="9" t="s">
        <v>425</v>
      </c>
      <c r="K151" s="10" t="s">
        <v>1128</v>
      </c>
    </row>
    <row r="152" spans="1:11" ht="57.95" customHeight="1" x14ac:dyDescent="0.2">
      <c r="A152" s="9">
        <v>150</v>
      </c>
      <c r="B152" s="10" t="s">
        <v>187</v>
      </c>
      <c r="C152" s="10" t="s">
        <v>21</v>
      </c>
      <c r="D152" s="11" t="s">
        <v>723</v>
      </c>
      <c r="E152" s="10" t="s">
        <v>191</v>
      </c>
      <c r="F152" s="12">
        <v>1</v>
      </c>
      <c r="G152" s="12">
        <v>1818000</v>
      </c>
      <c r="H152" s="12">
        <v>1818000</v>
      </c>
      <c r="I152" s="13" t="s">
        <v>999</v>
      </c>
      <c r="J152" s="15" t="s">
        <v>1106</v>
      </c>
      <c r="K152" s="15" t="s">
        <v>1262</v>
      </c>
    </row>
    <row r="153" spans="1:11" ht="57.95" customHeight="1" x14ac:dyDescent="0.2">
      <c r="A153" s="9">
        <v>151</v>
      </c>
      <c r="B153" s="10" t="s">
        <v>187</v>
      </c>
      <c r="C153" s="10" t="s">
        <v>21</v>
      </c>
      <c r="D153" s="11" t="s">
        <v>724</v>
      </c>
      <c r="E153" s="10" t="s">
        <v>191</v>
      </c>
      <c r="F153" s="12">
        <v>1</v>
      </c>
      <c r="G153" s="12">
        <v>3636000</v>
      </c>
      <c r="H153" s="12">
        <v>3636000</v>
      </c>
      <c r="I153" s="13" t="s">
        <v>999</v>
      </c>
      <c r="J153" s="15" t="s">
        <v>1106</v>
      </c>
      <c r="K153" s="15" t="s">
        <v>1262</v>
      </c>
    </row>
    <row r="154" spans="1:11" ht="57.95" customHeight="1" x14ac:dyDescent="0.2">
      <c r="A154" s="14">
        <v>152</v>
      </c>
      <c r="B154" s="9" t="s">
        <v>187</v>
      </c>
      <c r="C154" s="9" t="s">
        <v>21</v>
      </c>
      <c r="D154" s="11" t="s">
        <v>725</v>
      </c>
      <c r="E154" s="10" t="s">
        <v>191</v>
      </c>
      <c r="F154" s="16">
        <v>1</v>
      </c>
      <c r="G154" s="16">
        <v>145544000</v>
      </c>
      <c r="H154" s="16">
        <v>0</v>
      </c>
      <c r="I154" s="9" t="s">
        <v>425</v>
      </c>
      <c r="J154" s="9" t="s">
        <v>425</v>
      </c>
      <c r="K154" s="10" t="s">
        <v>1128</v>
      </c>
    </row>
    <row r="155" spans="1:11" ht="57.95" customHeight="1" x14ac:dyDescent="0.2">
      <c r="A155" s="14">
        <v>153</v>
      </c>
      <c r="B155" s="9" t="s">
        <v>187</v>
      </c>
      <c r="C155" s="9" t="s">
        <v>21</v>
      </c>
      <c r="D155" s="11" t="s">
        <v>373</v>
      </c>
      <c r="E155" s="10" t="s">
        <v>191</v>
      </c>
      <c r="F155" s="16">
        <v>1</v>
      </c>
      <c r="G155" s="16">
        <v>9302999.9999999907</v>
      </c>
      <c r="H155" s="12">
        <v>9302999.9999999907</v>
      </c>
      <c r="I155" s="9" t="s">
        <v>425</v>
      </c>
      <c r="J155" s="9" t="s">
        <v>425</v>
      </c>
      <c r="K155" s="10" t="s">
        <v>1128</v>
      </c>
    </row>
    <row r="156" spans="1:11" ht="57.95" customHeight="1" x14ac:dyDescent="0.2">
      <c r="A156" s="14">
        <v>154</v>
      </c>
      <c r="B156" s="9" t="s">
        <v>187</v>
      </c>
      <c r="C156" s="9" t="s">
        <v>21</v>
      </c>
      <c r="D156" s="11" t="s">
        <v>366</v>
      </c>
      <c r="E156" s="10" t="s">
        <v>189</v>
      </c>
      <c r="F156" s="16">
        <v>2</v>
      </c>
      <c r="G156" s="16">
        <v>150000</v>
      </c>
      <c r="H156" s="12">
        <v>300000</v>
      </c>
      <c r="I156" s="9" t="s">
        <v>425</v>
      </c>
      <c r="J156" s="9" t="s">
        <v>425</v>
      </c>
      <c r="K156" s="10" t="s">
        <v>1128</v>
      </c>
    </row>
    <row r="157" spans="1:11" ht="57.95" customHeight="1" x14ac:dyDescent="0.2">
      <c r="A157" s="14">
        <v>155</v>
      </c>
      <c r="B157" s="9" t="s">
        <v>187</v>
      </c>
      <c r="C157" s="9" t="s">
        <v>21</v>
      </c>
      <c r="D157" s="11" t="s">
        <v>367</v>
      </c>
      <c r="E157" s="10" t="s">
        <v>189</v>
      </c>
      <c r="F157" s="16">
        <v>2</v>
      </c>
      <c r="G157" s="16">
        <v>150000</v>
      </c>
      <c r="H157" s="12">
        <v>300000</v>
      </c>
      <c r="I157" s="9" t="s">
        <v>425</v>
      </c>
      <c r="J157" s="10" t="s">
        <v>1526</v>
      </c>
      <c r="K157" s="10" t="s">
        <v>1128</v>
      </c>
    </row>
    <row r="158" spans="1:11" ht="57.95" customHeight="1" x14ac:dyDescent="0.2">
      <c r="A158" s="9">
        <v>156</v>
      </c>
      <c r="B158" s="10" t="s">
        <v>187</v>
      </c>
      <c r="C158" s="10" t="s">
        <v>72</v>
      </c>
      <c r="D158" s="11" t="s">
        <v>219</v>
      </c>
      <c r="E158" s="10" t="s">
        <v>197</v>
      </c>
      <c r="F158" s="12">
        <v>1</v>
      </c>
      <c r="G158" s="12">
        <v>115000</v>
      </c>
      <c r="H158" s="12">
        <v>115000</v>
      </c>
      <c r="I158" s="13" t="s">
        <v>425</v>
      </c>
      <c r="J158" s="15" t="s">
        <v>425</v>
      </c>
      <c r="K158" s="15" t="s">
        <v>1199</v>
      </c>
    </row>
    <row r="159" spans="1:11" ht="57.95" customHeight="1" x14ac:dyDescent="0.2">
      <c r="A159" s="9">
        <v>157</v>
      </c>
      <c r="B159" s="10" t="s">
        <v>187</v>
      </c>
      <c r="C159" s="10" t="s">
        <v>72</v>
      </c>
      <c r="D159" s="11" t="s">
        <v>374</v>
      </c>
      <c r="E159" s="10" t="s">
        <v>194</v>
      </c>
      <c r="F159" s="12">
        <v>1</v>
      </c>
      <c r="G159" s="12">
        <v>2500000</v>
      </c>
      <c r="H159" s="12">
        <v>2500000</v>
      </c>
      <c r="I159" s="13" t="s">
        <v>1086</v>
      </c>
      <c r="J159" s="15" t="s">
        <v>1306</v>
      </c>
      <c r="K159" s="15" t="s">
        <v>1125</v>
      </c>
    </row>
    <row r="160" spans="1:11" ht="57.95" customHeight="1" x14ac:dyDescent="0.2">
      <c r="A160" s="9">
        <v>158</v>
      </c>
      <c r="B160" s="10" t="s">
        <v>47</v>
      </c>
      <c r="C160" s="10" t="s">
        <v>22</v>
      </c>
      <c r="D160" s="11" t="s">
        <v>436</v>
      </c>
      <c r="E160" s="10" t="s">
        <v>12</v>
      </c>
      <c r="F160" s="12">
        <v>100</v>
      </c>
      <c r="G160" s="12">
        <v>7251</v>
      </c>
      <c r="H160" s="12">
        <v>725100</v>
      </c>
      <c r="I160" s="13" t="s">
        <v>1199</v>
      </c>
      <c r="J160" s="15" t="s">
        <v>425</v>
      </c>
      <c r="K160" s="15" t="s">
        <v>1199</v>
      </c>
    </row>
    <row r="161" spans="1:11" ht="57.95" customHeight="1" x14ac:dyDescent="0.2">
      <c r="A161" s="9">
        <v>159</v>
      </c>
      <c r="B161" s="10" t="s">
        <v>47</v>
      </c>
      <c r="C161" s="10" t="s">
        <v>22</v>
      </c>
      <c r="D161" s="11" t="s">
        <v>726</v>
      </c>
      <c r="E161" s="10" t="s">
        <v>276</v>
      </c>
      <c r="F161" s="12">
        <v>1</v>
      </c>
      <c r="G161" s="12">
        <v>1500050</v>
      </c>
      <c r="H161" s="12">
        <v>1500050</v>
      </c>
      <c r="I161" s="13" t="s">
        <v>425</v>
      </c>
      <c r="J161" s="9" t="s">
        <v>425</v>
      </c>
      <c r="K161" s="15" t="s">
        <v>1199</v>
      </c>
    </row>
    <row r="162" spans="1:11" ht="57.95" customHeight="1" x14ac:dyDescent="0.2">
      <c r="A162" s="9">
        <v>160</v>
      </c>
      <c r="B162" s="10" t="s">
        <v>187</v>
      </c>
      <c r="C162" s="10" t="s">
        <v>22</v>
      </c>
      <c r="D162" s="11" t="s">
        <v>726</v>
      </c>
      <c r="E162" s="10" t="s">
        <v>276</v>
      </c>
      <c r="F162" s="12">
        <v>1</v>
      </c>
      <c r="G162" s="12">
        <v>1000630</v>
      </c>
      <c r="H162" s="12">
        <v>1000630</v>
      </c>
      <c r="I162" s="13" t="s">
        <v>1199</v>
      </c>
      <c r="J162" s="15" t="s">
        <v>425</v>
      </c>
      <c r="K162" s="15" t="s">
        <v>1199</v>
      </c>
    </row>
    <row r="163" spans="1:11" ht="57.95" customHeight="1" x14ac:dyDescent="0.2">
      <c r="A163" s="9">
        <v>161</v>
      </c>
      <c r="B163" s="10" t="s">
        <v>47</v>
      </c>
      <c r="C163" s="10" t="s">
        <v>22</v>
      </c>
      <c r="D163" s="11" t="s">
        <v>287</v>
      </c>
      <c r="E163" s="10" t="s">
        <v>12</v>
      </c>
      <c r="F163" s="12">
        <v>10</v>
      </c>
      <c r="G163" s="12">
        <v>4863</v>
      </c>
      <c r="H163" s="12">
        <v>48630</v>
      </c>
      <c r="I163" s="13" t="s">
        <v>425</v>
      </c>
      <c r="J163" s="15" t="s">
        <v>425</v>
      </c>
      <c r="K163" s="15" t="s">
        <v>1199</v>
      </c>
    </row>
    <row r="164" spans="1:11" ht="57.95" customHeight="1" x14ac:dyDescent="0.2">
      <c r="A164" s="9">
        <v>162</v>
      </c>
      <c r="B164" s="10" t="s">
        <v>187</v>
      </c>
      <c r="C164" s="10" t="s">
        <v>22</v>
      </c>
      <c r="D164" s="11" t="s">
        <v>375</v>
      </c>
      <c r="E164" s="10" t="s">
        <v>57</v>
      </c>
      <c r="F164" s="12">
        <v>30</v>
      </c>
      <c r="G164" s="12">
        <v>2279</v>
      </c>
      <c r="H164" s="12">
        <v>68370</v>
      </c>
      <c r="I164" s="13" t="s">
        <v>425</v>
      </c>
      <c r="J164" s="15" t="s">
        <v>425</v>
      </c>
      <c r="K164" s="15" t="s">
        <v>1199</v>
      </c>
    </row>
    <row r="165" spans="1:11" ht="57.95" customHeight="1" x14ac:dyDescent="0.2">
      <c r="A165" s="9">
        <v>163</v>
      </c>
      <c r="B165" s="10" t="s">
        <v>47</v>
      </c>
      <c r="C165" s="10" t="s">
        <v>22</v>
      </c>
      <c r="D165" s="11" t="s">
        <v>288</v>
      </c>
      <c r="E165" s="10" t="s">
        <v>12</v>
      </c>
      <c r="F165" s="12">
        <v>36</v>
      </c>
      <c r="G165" s="12">
        <v>3224</v>
      </c>
      <c r="H165" s="12">
        <v>116064</v>
      </c>
      <c r="I165" s="13" t="s">
        <v>425</v>
      </c>
      <c r="J165" s="15" t="s">
        <v>425</v>
      </c>
      <c r="K165" s="15" t="s">
        <v>1199</v>
      </c>
    </row>
    <row r="166" spans="1:11" ht="57.95" customHeight="1" x14ac:dyDescent="0.2">
      <c r="A166" s="9">
        <v>164</v>
      </c>
      <c r="B166" s="10" t="s">
        <v>47</v>
      </c>
      <c r="C166" s="10" t="s">
        <v>22</v>
      </c>
      <c r="D166" s="11" t="s">
        <v>74</v>
      </c>
      <c r="E166" s="10" t="s">
        <v>12</v>
      </c>
      <c r="F166" s="12">
        <v>48</v>
      </c>
      <c r="G166" s="12">
        <v>2553</v>
      </c>
      <c r="H166" s="12">
        <v>122544</v>
      </c>
      <c r="I166" s="13" t="s">
        <v>425</v>
      </c>
      <c r="J166" s="15" t="s">
        <v>425</v>
      </c>
      <c r="K166" s="15" t="s">
        <v>1199</v>
      </c>
    </row>
    <row r="167" spans="1:11" ht="57.95" customHeight="1" x14ac:dyDescent="0.2">
      <c r="A167" s="9">
        <v>165</v>
      </c>
      <c r="B167" s="10" t="s">
        <v>47</v>
      </c>
      <c r="C167" s="10" t="s">
        <v>22</v>
      </c>
      <c r="D167" s="11" t="s">
        <v>437</v>
      </c>
      <c r="E167" s="10" t="s">
        <v>12</v>
      </c>
      <c r="F167" s="12">
        <v>20</v>
      </c>
      <c r="G167" s="12">
        <v>8893</v>
      </c>
      <c r="H167" s="12">
        <v>177860</v>
      </c>
      <c r="I167" s="13" t="s">
        <v>425</v>
      </c>
      <c r="J167" s="15" t="s">
        <v>425</v>
      </c>
      <c r="K167" s="15" t="s">
        <v>1199</v>
      </c>
    </row>
    <row r="168" spans="1:11" ht="57.95" customHeight="1" x14ac:dyDescent="0.2">
      <c r="A168" s="9">
        <v>166</v>
      </c>
      <c r="B168" s="10" t="s">
        <v>47</v>
      </c>
      <c r="C168" s="10" t="s">
        <v>22</v>
      </c>
      <c r="D168" s="11" t="s">
        <v>75</v>
      </c>
      <c r="E168" s="10" t="s">
        <v>12</v>
      </c>
      <c r="F168" s="12">
        <v>48</v>
      </c>
      <c r="G168" s="12">
        <v>4349</v>
      </c>
      <c r="H168" s="12">
        <v>208752</v>
      </c>
      <c r="I168" s="13" t="s">
        <v>425</v>
      </c>
      <c r="J168" s="15" t="s">
        <v>425</v>
      </c>
      <c r="K168" s="15" t="s">
        <v>1199</v>
      </c>
    </row>
    <row r="169" spans="1:11" ht="57.95" customHeight="1" x14ac:dyDescent="0.2">
      <c r="A169" s="9">
        <v>167</v>
      </c>
      <c r="B169" s="10" t="s">
        <v>47</v>
      </c>
      <c r="C169" s="10" t="s">
        <v>23</v>
      </c>
      <c r="D169" s="11" t="s">
        <v>934</v>
      </c>
      <c r="E169" s="10" t="s">
        <v>54</v>
      </c>
      <c r="F169" s="12">
        <v>3</v>
      </c>
      <c r="G169" s="12">
        <v>4164</v>
      </c>
      <c r="H169" s="12">
        <v>12492</v>
      </c>
      <c r="I169" s="13" t="s">
        <v>425</v>
      </c>
      <c r="J169" s="10" t="s">
        <v>425</v>
      </c>
      <c r="K169" s="10" t="s">
        <v>1199</v>
      </c>
    </row>
    <row r="170" spans="1:11" ht="57.95" customHeight="1" x14ac:dyDescent="0.2">
      <c r="A170" s="14">
        <v>168</v>
      </c>
      <c r="B170" s="9" t="s">
        <v>47</v>
      </c>
      <c r="C170" s="9" t="s">
        <v>23</v>
      </c>
      <c r="D170" s="11" t="s">
        <v>81</v>
      </c>
      <c r="E170" s="10" t="s">
        <v>12</v>
      </c>
      <c r="F170" s="16">
        <v>12</v>
      </c>
      <c r="G170" s="16">
        <v>3939</v>
      </c>
      <c r="H170" s="16">
        <v>0</v>
      </c>
      <c r="I170" s="9" t="s">
        <v>425</v>
      </c>
      <c r="J170" s="9" t="s">
        <v>425</v>
      </c>
      <c r="K170" s="10" t="s">
        <v>1128</v>
      </c>
    </row>
    <row r="171" spans="1:11" ht="57.95" customHeight="1" x14ac:dyDescent="0.2">
      <c r="A171" s="9">
        <v>169</v>
      </c>
      <c r="B171" s="10" t="s">
        <v>47</v>
      </c>
      <c r="C171" s="10" t="s">
        <v>23</v>
      </c>
      <c r="D171" s="11" t="s">
        <v>81</v>
      </c>
      <c r="E171" s="10" t="s">
        <v>54</v>
      </c>
      <c r="F171" s="12">
        <v>10</v>
      </c>
      <c r="G171" s="12">
        <v>3939</v>
      </c>
      <c r="H171" s="12">
        <v>39390</v>
      </c>
      <c r="I171" s="13" t="s">
        <v>425</v>
      </c>
      <c r="J171" s="10" t="s">
        <v>425</v>
      </c>
      <c r="K171" s="10" t="s">
        <v>1199</v>
      </c>
    </row>
    <row r="172" spans="1:11" ht="57.95" customHeight="1" x14ac:dyDescent="0.2">
      <c r="A172" s="14">
        <v>170</v>
      </c>
      <c r="B172" s="9" t="s">
        <v>47</v>
      </c>
      <c r="C172" s="9" t="s">
        <v>23</v>
      </c>
      <c r="D172" s="11" t="s">
        <v>76</v>
      </c>
      <c r="E172" s="10" t="s">
        <v>62</v>
      </c>
      <c r="F172" s="16">
        <v>20</v>
      </c>
      <c r="G172" s="16">
        <v>2687</v>
      </c>
      <c r="H172" s="16">
        <v>0</v>
      </c>
      <c r="I172" s="9" t="s">
        <v>425</v>
      </c>
      <c r="J172" s="9" t="s">
        <v>425</v>
      </c>
      <c r="K172" s="10" t="s">
        <v>1128</v>
      </c>
    </row>
    <row r="173" spans="1:11" ht="57.95" customHeight="1" x14ac:dyDescent="0.2">
      <c r="A173" s="14">
        <v>171</v>
      </c>
      <c r="B173" s="9" t="s">
        <v>47</v>
      </c>
      <c r="C173" s="9" t="s">
        <v>23</v>
      </c>
      <c r="D173" s="11" t="s">
        <v>76</v>
      </c>
      <c r="E173" s="10" t="s">
        <v>12</v>
      </c>
      <c r="F173" s="16">
        <v>300</v>
      </c>
      <c r="G173" s="16">
        <v>2687</v>
      </c>
      <c r="H173" s="16">
        <v>0</v>
      </c>
      <c r="I173" s="9" t="s">
        <v>425</v>
      </c>
      <c r="J173" s="9" t="s">
        <v>425</v>
      </c>
      <c r="K173" s="10" t="s">
        <v>1128</v>
      </c>
    </row>
    <row r="174" spans="1:11" ht="57.95" customHeight="1" x14ac:dyDescent="0.2">
      <c r="A174" s="9">
        <v>172</v>
      </c>
      <c r="B174" s="10" t="s">
        <v>47</v>
      </c>
      <c r="C174" s="10" t="s">
        <v>23</v>
      </c>
      <c r="D174" s="11" t="s">
        <v>76</v>
      </c>
      <c r="E174" s="10" t="s">
        <v>424</v>
      </c>
      <c r="F174" s="12">
        <v>1500</v>
      </c>
      <c r="G174" s="12">
        <v>2687</v>
      </c>
      <c r="H174" s="12">
        <v>4030500</v>
      </c>
      <c r="I174" s="13" t="s">
        <v>425</v>
      </c>
      <c r="J174" s="10" t="s">
        <v>425</v>
      </c>
      <c r="K174" s="10" t="s">
        <v>1199</v>
      </c>
    </row>
    <row r="175" spans="1:11" ht="57.95" customHeight="1" x14ac:dyDescent="0.2">
      <c r="A175" s="9">
        <v>173</v>
      </c>
      <c r="B175" s="10" t="s">
        <v>47</v>
      </c>
      <c r="C175" s="10" t="s">
        <v>23</v>
      </c>
      <c r="D175" s="11" t="s">
        <v>77</v>
      </c>
      <c r="E175" s="10" t="s">
        <v>54</v>
      </c>
      <c r="F175" s="12">
        <v>4</v>
      </c>
      <c r="G175" s="12">
        <v>10129</v>
      </c>
      <c r="H175" s="12">
        <v>40516</v>
      </c>
      <c r="I175" s="13" t="s">
        <v>425</v>
      </c>
      <c r="J175" s="9" t="s">
        <v>425</v>
      </c>
      <c r="K175" s="10" t="s">
        <v>1199</v>
      </c>
    </row>
    <row r="176" spans="1:11" ht="57.95" customHeight="1" x14ac:dyDescent="0.2">
      <c r="A176" s="9">
        <v>174</v>
      </c>
      <c r="B176" s="10" t="s">
        <v>47</v>
      </c>
      <c r="C176" s="10" t="s">
        <v>23</v>
      </c>
      <c r="D176" s="11" t="s">
        <v>78</v>
      </c>
      <c r="E176" s="10" t="s">
        <v>54</v>
      </c>
      <c r="F176" s="12">
        <v>3</v>
      </c>
      <c r="G176" s="12">
        <v>19132</v>
      </c>
      <c r="H176" s="12">
        <v>57396</v>
      </c>
      <c r="I176" s="13" t="s">
        <v>425</v>
      </c>
      <c r="J176" s="10" t="s">
        <v>425</v>
      </c>
      <c r="K176" s="10" t="s">
        <v>1199</v>
      </c>
    </row>
    <row r="177" spans="1:11" ht="57.95" customHeight="1" x14ac:dyDescent="0.2">
      <c r="A177" s="9">
        <v>175</v>
      </c>
      <c r="B177" s="10" t="s">
        <v>47</v>
      </c>
      <c r="C177" s="10" t="s">
        <v>23</v>
      </c>
      <c r="D177" s="11" t="s">
        <v>440</v>
      </c>
      <c r="E177" s="10" t="s">
        <v>54</v>
      </c>
      <c r="F177" s="12">
        <v>3</v>
      </c>
      <c r="G177" s="12">
        <v>20257</v>
      </c>
      <c r="H177" s="12">
        <v>60771</v>
      </c>
      <c r="I177" s="13" t="s">
        <v>425</v>
      </c>
      <c r="J177" s="10" t="s">
        <v>425</v>
      </c>
      <c r="K177" s="10" t="s">
        <v>1199</v>
      </c>
    </row>
    <row r="178" spans="1:11" ht="57.95" customHeight="1" x14ac:dyDescent="0.2">
      <c r="A178" s="9">
        <v>176</v>
      </c>
      <c r="B178" s="10" t="s">
        <v>47</v>
      </c>
      <c r="C178" s="10" t="s">
        <v>23</v>
      </c>
      <c r="D178" s="11" t="s">
        <v>832</v>
      </c>
      <c r="E178" s="10" t="s">
        <v>54</v>
      </c>
      <c r="F178" s="12">
        <v>8</v>
      </c>
      <c r="G178" s="12">
        <v>16881</v>
      </c>
      <c r="H178" s="12">
        <v>135048</v>
      </c>
      <c r="I178" s="13" t="s">
        <v>425</v>
      </c>
      <c r="J178" s="10" t="s">
        <v>425</v>
      </c>
      <c r="K178" s="10" t="s">
        <v>1199</v>
      </c>
    </row>
    <row r="179" spans="1:11" ht="57.95" customHeight="1" x14ac:dyDescent="0.2">
      <c r="A179" s="9">
        <v>177</v>
      </c>
      <c r="B179" s="10" t="s">
        <v>47</v>
      </c>
      <c r="C179" s="10" t="s">
        <v>23</v>
      </c>
      <c r="D179" s="11" t="s">
        <v>726</v>
      </c>
      <c r="E179" s="10" t="s">
        <v>276</v>
      </c>
      <c r="F179" s="12">
        <v>1</v>
      </c>
      <c r="G179" s="12">
        <v>10001385</v>
      </c>
      <c r="H179" s="12">
        <v>10001385</v>
      </c>
      <c r="I179" s="9" t="s">
        <v>425</v>
      </c>
      <c r="J179" s="9" t="s">
        <v>425</v>
      </c>
      <c r="K179" s="10" t="s">
        <v>1199</v>
      </c>
    </row>
    <row r="180" spans="1:11" ht="57.95" customHeight="1" x14ac:dyDescent="0.2">
      <c r="A180" s="9">
        <v>178</v>
      </c>
      <c r="B180" s="10" t="s">
        <v>187</v>
      </c>
      <c r="C180" s="10" t="s">
        <v>23</v>
      </c>
      <c r="D180" s="11" t="s">
        <v>726</v>
      </c>
      <c r="E180" s="10" t="s">
        <v>276</v>
      </c>
      <c r="F180" s="12">
        <v>1</v>
      </c>
      <c r="G180" s="12">
        <v>9999832</v>
      </c>
      <c r="H180" s="12">
        <v>9999832</v>
      </c>
      <c r="I180" s="9" t="s">
        <v>425</v>
      </c>
      <c r="J180" s="9" t="s">
        <v>425</v>
      </c>
      <c r="K180" s="10" t="s">
        <v>1199</v>
      </c>
    </row>
    <row r="181" spans="1:11" ht="57.95" customHeight="1" x14ac:dyDescent="0.2">
      <c r="A181" s="9">
        <v>179</v>
      </c>
      <c r="B181" s="10" t="s">
        <v>47</v>
      </c>
      <c r="C181" s="10" t="s">
        <v>23</v>
      </c>
      <c r="D181" s="11" t="s">
        <v>80</v>
      </c>
      <c r="E181" s="10" t="s">
        <v>54</v>
      </c>
      <c r="F181" s="12">
        <v>200</v>
      </c>
      <c r="G181" s="12">
        <v>2813</v>
      </c>
      <c r="H181" s="12">
        <v>562600</v>
      </c>
      <c r="I181" s="13" t="s">
        <v>425</v>
      </c>
      <c r="J181" s="10" t="s">
        <v>425</v>
      </c>
      <c r="K181" s="10" t="s">
        <v>1199</v>
      </c>
    </row>
    <row r="182" spans="1:11" ht="57.95" customHeight="1" x14ac:dyDescent="0.2">
      <c r="A182" s="9">
        <v>180</v>
      </c>
      <c r="B182" s="10" t="s">
        <v>187</v>
      </c>
      <c r="C182" s="10" t="s">
        <v>23</v>
      </c>
      <c r="D182" s="11" t="s">
        <v>79</v>
      </c>
      <c r="E182" s="10" t="s">
        <v>57</v>
      </c>
      <c r="F182" s="12">
        <v>10</v>
      </c>
      <c r="G182" s="12">
        <v>5424</v>
      </c>
      <c r="H182" s="12">
        <v>54240</v>
      </c>
      <c r="I182" s="13" t="s">
        <v>425</v>
      </c>
      <c r="J182" s="10" t="s">
        <v>425</v>
      </c>
      <c r="K182" s="10" t="s">
        <v>1199</v>
      </c>
    </row>
    <row r="183" spans="1:11" ht="57.95" customHeight="1" x14ac:dyDescent="0.2">
      <c r="A183" s="9">
        <v>181</v>
      </c>
      <c r="B183" s="10" t="s">
        <v>187</v>
      </c>
      <c r="C183" s="10" t="s">
        <v>23</v>
      </c>
      <c r="D183" s="11" t="s">
        <v>79</v>
      </c>
      <c r="E183" s="10" t="s">
        <v>57</v>
      </c>
      <c r="F183" s="12">
        <v>32</v>
      </c>
      <c r="G183" s="12">
        <v>5424</v>
      </c>
      <c r="H183" s="12">
        <v>173568</v>
      </c>
      <c r="I183" s="13" t="s">
        <v>425</v>
      </c>
      <c r="J183" s="10" t="s">
        <v>425</v>
      </c>
      <c r="K183" s="10" t="s">
        <v>1199</v>
      </c>
    </row>
    <row r="184" spans="1:11" ht="57.95" customHeight="1" x14ac:dyDescent="0.2">
      <c r="A184" s="9">
        <v>182</v>
      </c>
      <c r="B184" s="10" t="s">
        <v>187</v>
      </c>
      <c r="C184" s="10" t="s">
        <v>23</v>
      </c>
      <c r="D184" s="11" t="s">
        <v>79</v>
      </c>
      <c r="E184" s="10" t="s">
        <v>57</v>
      </c>
      <c r="F184" s="12">
        <v>15</v>
      </c>
      <c r="G184" s="12">
        <v>5424</v>
      </c>
      <c r="H184" s="12">
        <v>81360</v>
      </c>
      <c r="I184" s="13" t="s">
        <v>425</v>
      </c>
      <c r="J184" s="10" t="s">
        <v>425</v>
      </c>
      <c r="K184" s="10" t="s">
        <v>1199</v>
      </c>
    </row>
    <row r="185" spans="1:11" ht="57.95" customHeight="1" x14ac:dyDescent="0.2">
      <c r="A185" s="9">
        <v>183</v>
      </c>
      <c r="B185" s="10" t="s">
        <v>187</v>
      </c>
      <c r="C185" s="10" t="s">
        <v>23</v>
      </c>
      <c r="D185" s="11" t="s">
        <v>79</v>
      </c>
      <c r="E185" s="10" t="s">
        <v>194</v>
      </c>
      <c r="F185" s="12">
        <v>15</v>
      </c>
      <c r="G185" s="12">
        <v>5424</v>
      </c>
      <c r="H185" s="12">
        <v>81360</v>
      </c>
      <c r="I185" s="13" t="s">
        <v>1079</v>
      </c>
      <c r="J185" s="15" t="s">
        <v>1121</v>
      </c>
      <c r="K185" s="15" t="s">
        <v>1125</v>
      </c>
    </row>
    <row r="186" spans="1:11" ht="57.95" customHeight="1" x14ac:dyDescent="0.2">
      <c r="A186" s="9">
        <v>184</v>
      </c>
      <c r="B186" s="10" t="s">
        <v>47</v>
      </c>
      <c r="C186" s="10" t="s">
        <v>23</v>
      </c>
      <c r="D186" s="11" t="s">
        <v>79</v>
      </c>
      <c r="E186" s="10" t="s">
        <v>63</v>
      </c>
      <c r="F186" s="12">
        <v>4</v>
      </c>
      <c r="G186" s="12">
        <v>5424</v>
      </c>
      <c r="H186" s="12">
        <v>21696</v>
      </c>
      <c r="I186" s="13" t="s">
        <v>425</v>
      </c>
      <c r="J186" s="10" t="s">
        <v>425</v>
      </c>
      <c r="K186" s="10" t="s">
        <v>1199</v>
      </c>
    </row>
    <row r="187" spans="1:11" ht="57.95" customHeight="1" x14ac:dyDescent="0.2">
      <c r="A187" s="9">
        <v>185</v>
      </c>
      <c r="B187" s="10" t="s">
        <v>47</v>
      </c>
      <c r="C187" s="10" t="s">
        <v>23</v>
      </c>
      <c r="D187" s="11" t="s">
        <v>79</v>
      </c>
      <c r="E187" s="10" t="s">
        <v>12</v>
      </c>
      <c r="F187" s="12">
        <v>12</v>
      </c>
      <c r="G187" s="12">
        <v>5424</v>
      </c>
      <c r="H187" s="12">
        <v>65088</v>
      </c>
      <c r="I187" s="13" t="s">
        <v>425</v>
      </c>
      <c r="J187" s="10" t="s">
        <v>425</v>
      </c>
      <c r="K187" s="10" t="s">
        <v>1199</v>
      </c>
    </row>
    <row r="188" spans="1:11" ht="57.95" customHeight="1" x14ac:dyDescent="0.2">
      <c r="A188" s="9">
        <v>186</v>
      </c>
      <c r="B188" s="10" t="s">
        <v>47</v>
      </c>
      <c r="C188" s="10" t="s">
        <v>23</v>
      </c>
      <c r="D188" s="11" t="s">
        <v>79</v>
      </c>
      <c r="E188" s="10" t="s">
        <v>12</v>
      </c>
      <c r="F188" s="12">
        <v>5</v>
      </c>
      <c r="G188" s="12">
        <v>5424</v>
      </c>
      <c r="H188" s="12">
        <v>27120</v>
      </c>
      <c r="I188" s="13" t="s">
        <v>425</v>
      </c>
      <c r="J188" s="10" t="s">
        <v>425</v>
      </c>
      <c r="K188" s="10" t="s">
        <v>1199</v>
      </c>
    </row>
    <row r="189" spans="1:11" ht="57.95" customHeight="1" x14ac:dyDescent="0.2">
      <c r="A189" s="9">
        <v>187</v>
      </c>
      <c r="B189" s="10" t="s">
        <v>47</v>
      </c>
      <c r="C189" s="10" t="s">
        <v>23</v>
      </c>
      <c r="D189" s="11" t="s">
        <v>290</v>
      </c>
      <c r="E189" s="10" t="s">
        <v>424</v>
      </c>
      <c r="F189" s="12">
        <v>800</v>
      </c>
      <c r="G189" s="12">
        <v>732</v>
      </c>
      <c r="H189" s="12">
        <v>585600</v>
      </c>
      <c r="I189" s="13" t="s">
        <v>425</v>
      </c>
      <c r="J189" s="10" t="s">
        <v>425</v>
      </c>
      <c r="K189" s="10" t="s">
        <v>1199</v>
      </c>
    </row>
    <row r="190" spans="1:11" ht="57.95" customHeight="1" x14ac:dyDescent="0.2">
      <c r="A190" s="14">
        <v>188</v>
      </c>
      <c r="B190" s="9" t="s">
        <v>47</v>
      </c>
      <c r="C190" s="9" t="s">
        <v>23</v>
      </c>
      <c r="D190" s="11" t="s">
        <v>439</v>
      </c>
      <c r="E190" s="10" t="s">
        <v>424</v>
      </c>
      <c r="F190" s="16">
        <v>5</v>
      </c>
      <c r="G190" s="16">
        <v>3359</v>
      </c>
      <c r="H190" s="16">
        <v>0</v>
      </c>
      <c r="I190" s="9" t="s">
        <v>425</v>
      </c>
      <c r="J190" s="9" t="s">
        <v>425</v>
      </c>
      <c r="K190" s="10" t="s">
        <v>1128</v>
      </c>
    </row>
    <row r="191" spans="1:11" ht="57.95" customHeight="1" x14ac:dyDescent="0.2">
      <c r="A191" s="14">
        <v>189</v>
      </c>
      <c r="B191" s="9" t="s">
        <v>47</v>
      </c>
      <c r="C191" s="9" t="s">
        <v>23</v>
      </c>
      <c r="D191" s="11" t="s">
        <v>423</v>
      </c>
      <c r="E191" s="10" t="s">
        <v>424</v>
      </c>
      <c r="F191" s="16">
        <v>5</v>
      </c>
      <c r="G191" s="16">
        <v>3269</v>
      </c>
      <c r="H191" s="16">
        <v>0</v>
      </c>
      <c r="I191" s="9" t="s">
        <v>425</v>
      </c>
      <c r="J191" s="9" t="s">
        <v>425</v>
      </c>
      <c r="K191" s="10" t="s">
        <v>1128</v>
      </c>
    </row>
    <row r="192" spans="1:11" ht="57.95" customHeight="1" x14ac:dyDescent="0.2">
      <c r="A192" s="9">
        <v>190</v>
      </c>
      <c r="B192" s="10" t="s">
        <v>47</v>
      </c>
      <c r="C192" s="10" t="s">
        <v>23</v>
      </c>
      <c r="D192" s="11" t="s">
        <v>82</v>
      </c>
      <c r="E192" s="10" t="s">
        <v>54</v>
      </c>
      <c r="F192" s="12">
        <v>1</v>
      </c>
      <c r="G192" s="12">
        <v>5627</v>
      </c>
      <c r="H192" s="12">
        <v>5627</v>
      </c>
      <c r="I192" s="13" t="s">
        <v>425</v>
      </c>
      <c r="J192" s="10" t="s">
        <v>425</v>
      </c>
      <c r="K192" s="10" t="s">
        <v>1199</v>
      </c>
    </row>
    <row r="193" spans="1:11" ht="57.95" customHeight="1" x14ac:dyDescent="0.2">
      <c r="A193" s="14">
        <v>191</v>
      </c>
      <c r="B193" s="9" t="s">
        <v>47</v>
      </c>
      <c r="C193" s="9" t="s">
        <v>23</v>
      </c>
      <c r="D193" s="11" t="s">
        <v>438</v>
      </c>
      <c r="E193" s="10" t="s">
        <v>424</v>
      </c>
      <c r="F193" s="16">
        <v>5</v>
      </c>
      <c r="G193" s="16">
        <v>449</v>
      </c>
      <c r="H193" s="16">
        <v>0</v>
      </c>
      <c r="I193" s="9" t="s">
        <v>425</v>
      </c>
      <c r="J193" s="9" t="s">
        <v>425</v>
      </c>
      <c r="K193" s="10" t="s">
        <v>1128</v>
      </c>
    </row>
    <row r="194" spans="1:11" ht="57.95" customHeight="1" x14ac:dyDescent="0.2">
      <c r="A194" s="9">
        <v>192</v>
      </c>
      <c r="B194" s="10" t="s">
        <v>47</v>
      </c>
      <c r="C194" s="10" t="s">
        <v>23</v>
      </c>
      <c r="D194" s="11" t="s">
        <v>291</v>
      </c>
      <c r="E194" s="10" t="s">
        <v>54</v>
      </c>
      <c r="F194" s="12">
        <v>2</v>
      </c>
      <c r="G194" s="12">
        <v>10129</v>
      </c>
      <c r="H194" s="12">
        <v>20258</v>
      </c>
      <c r="I194" s="13" t="s">
        <v>425</v>
      </c>
      <c r="J194" s="10" t="s">
        <v>425</v>
      </c>
      <c r="K194" s="10" t="s">
        <v>1199</v>
      </c>
    </row>
    <row r="195" spans="1:11" ht="57.95" customHeight="1" x14ac:dyDescent="0.2">
      <c r="A195" s="9">
        <v>193</v>
      </c>
      <c r="B195" s="10" t="s">
        <v>47</v>
      </c>
      <c r="C195" s="10" t="s">
        <v>23</v>
      </c>
      <c r="D195" s="11" t="s">
        <v>833</v>
      </c>
      <c r="E195" s="10" t="s">
        <v>54</v>
      </c>
      <c r="F195" s="12">
        <v>2</v>
      </c>
      <c r="G195" s="12">
        <v>15450</v>
      </c>
      <c r="H195" s="12">
        <v>30900</v>
      </c>
      <c r="I195" s="13" t="s">
        <v>425</v>
      </c>
      <c r="J195" s="10" t="s">
        <v>425</v>
      </c>
      <c r="K195" s="10" t="s">
        <v>1199</v>
      </c>
    </row>
    <row r="196" spans="1:11" ht="57.95" customHeight="1" x14ac:dyDescent="0.2">
      <c r="A196" s="9">
        <v>194</v>
      </c>
      <c r="B196" s="10" t="s">
        <v>47</v>
      </c>
      <c r="C196" s="10" t="s">
        <v>23</v>
      </c>
      <c r="D196" s="11" t="s">
        <v>292</v>
      </c>
      <c r="E196" s="10" t="s">
        <v>424</v>
      </c>
      <c r="F196" s="12">
        <v>30</v>
      </c>
      <c r="G196" s="12">
        <v>1524</v>
      </c>
      <c r="H196" s="12">
        <v>45720</v>
      </c>
      <c r="I196" s="13" t="s">
        <v>425</v>
      </c>
      <c r="J196" s="10" t="s">
        <v>425</v>
      </c>
      <c r="K196" s="10" t="s">
        <v>1199</v>
      </c>
    </row>
    <row r="197" spans="1:11" ht="138" customHeight="1" x14ac:dyDescent="0.2">
      <c r="A197" s="9">
        <v>195</v>
      </c>
      <c r="B197" s="10" t="s">
        <v>47</v>
      </c>
      <c r="C197" s="10" t="s">
        <v>24</v>
      </c>
      <c r="D197" s="11" t="s">
        <v>1008</v>
      </c>
      <c r="E197" s="10" t="s">
        <v>276</v>
      </c>
      <c r="F197" s="12">
        <v>1</v>
      </c>
      <c r="G197" s="12">
        <v>21000575</v>
      </c>
      <c r="H197" s="12">
        <v>21000575</v>
      </c>
      <c r="I197" s="15" t="s">
        <v>1579</v>
      </c>
      <c r="J197" s="15" t="s">
        <v>1580</v>
      </c>
      <c r="K197" s="15" t="s">
        <v>1581</v>
      </c>
    </row>
    <row r="198" spans="1:11" ht="57.95" customHeight="1" x14ac:dyDescent="0.2">
      <c r="A198" s="9">
        <v>196</v>
      </c>
      <c r="B198" s="10" t="s">
        <v>187</v>
      </c>
      <c r="C198" s="10" t="s">
        <v>24</v>
      </c>
      <c r="D198" s="11" t="s">
        <v>726</v>
      </c>
      <c r="E198" s="10" t="s">
        <v>276</v>
      </c>
      <c r="F198" s="12">
        <v>1</v>
      </c>
      <c r="G198" s="12" t="s">
        <v>985</v>
      </c>
      <c r="H198" s="12">
        <f>84334378-362426</f>
        <v>83971952</v>
      </c>
      <c r="I198" s="13" t="s">
        <v>425</v>
      </c>
      <c r="J198" s="15" t="s">
        <v>425</v>
      </c>
      <c r="K198" s="15" t="s">
        <v>1199</v>
      </c>
    </row>
    <row r="199" spans="1:11" ht="57.95" customHeight="1" x14ac:dyDescent="0.2">
      <c r="A199" s="9">
        <v>197</v>
      </c>
      <c r="B199" s="10" t="s">
        <v>187</v>
      </c>
      <c r="C199" s="10" t="s">
        <v>24</v>
      </c>
      <c r="D199" s="11" t="s">
        <v>220</v>
      </c>
      <c r="E199" s="10" t="s">
        <v>189</v>
      </c>
      <c r="F199" s="12">
        <v>2</v>
      </c>
      <c r="G199" s="12">
        <v>68600</v>
      </c>
      <c r="H199" s="12">
        <v>137200</v>
      </c>
      <c r="I199" s="13" t="s">
        <v>425</v>
      </c>
      <c r="J199" s="15" t="s">
        <v>425</v>
      </c>
      <c r="K199" s="15" t="s">
        <v>1199</v>
      </c>
    </row>
    <row r="200" spans="1:11" ht="57.95" customHeight="1" x14ac:dyDescent="0.2">
      <c r="A200" s="9">
        <v>198</v>
      </c>
      <c r="B200" s="10" t="s">
        <v>187</v>
      </c>
      <c r="C200" s="10">
        <v>20104</v>
      </c>
      <c r="D200" s="11" t="s">
        <v>220</v>
      </c>
      <c r="E200" s="10" t="s">
        <v>190</v>
      </c>
      <c r="F200" s="12">
        <v>6</v>
      </c>
      <c r="G200" s="12">
        <v>68600</v>
      </c>
      <c r="H200" s="12">
        <v>411600</v>
      </c>
      <c r="I200" s="13" t="s">
        <v>425</v>
      </c>
      <c r="J200" s="15" t="s">
        <v>425</v>
      </c>
      <c r="K200" s="15" t="s">
        <v>1199</v>
      </c>
    </row>
    <row r="201" spans="1:11" ht="57.95" customHeight="1" x14ac:dyDescent="0.2">
      <c r="A201" s="9">
        <v>199</v>
      </c>
      <c r="B201" s="10" t="s">
        <v>47</v>
      </c>
      <c r="C201" s="10" t="s">
        <v>24</v>
      </c>
      <c r="D201" s="11" t="s">
        <v>83</v>
      </c>
      <c r="E201" s="10" t="s">
        <v>46</v>
      </c>
      <c r="F201" s="12">
        <v>1</v>
      </c>
      <c r="G201" s="12">
        <v>85750</v>
      </c>
      <c r="H201" s="12">
        <v>85750</v>
      </c>
      <c r="I201" s="13" t="s">
        <v>425</v>
      </c>
      <c r="J201" s="15" t="s">
        <v>425</v>
      </c>
      <c r="K201" s="15" t="s">
        <v>1199</v>
      </c>
    </row>
    <row r="202" spans="1:11" ht="57.95" customHeight="1" x14ac:dyDescent="0.2">
      <c r="A202" s="9">
        <v>200</v>
      </c>
      <c r="B202" s="10" t="s">
        <v>47</v>
      </c>
      <c r="C202" s="10" t="s">
        <v>24</v>
      </c>
      <c r="D202" s="11" t="s">
        <v>84</v>
      </c>
      <c r="E202" s="10" t="s">
        <v>46</v>
      </c>
      <c r="F202" s="12">
        <v>1</v>
      </c>
      <c r="G202" s="12">
        <v>85750</v>
      </c>
      <c r="H202" s="12">
        <v>85750</v>
      </c>
      <c r="I202" s="13" t="s">
        <v>425</v>
      </c>
      <c r="J202" s="15" t="s">
        <v>425</v>
      </c>
      <c r="K202" s="15" t="s">
        <v>1199</v>
      </c>
    </row>
    <row r="203" spans="1:11" ht="57.95" customHeight="1" x14ac:dyDescent="0.2">
      <c r="A203" s="9">
        <v>201</v>
      </c>
      <c r="B203" s="10" t="s">
        <v>47</v>
      </c>
      <c r="C203" s="10" t="s">
        <v>24</v>
      </c>
      <c r="D203" s="11" t="s">
        <v>85</v>
      </c>
      <c r="E203" s="10" t="s">
        <v>46</v>
      </c>
      <c r="F203" s="12">
        <v>1</v>
      </c>
      <c r="G203" s="12">
        <v>85750</v>
      </c>
      <c r="H203" s="12">
        <v>85750</v>
      </c>
      <c r="I203" s="13" t="s">
        <v>425</v>
      </c>
      <c r="J203" s="15" t="s">
        <v>425</v>
      </c>
      <c r="K203" s="15" t="s">
        <v>1199</v>
      </c>
    </row>
    <row r="204" spans="1:11" ht="57.95" customHeight="1" x14ac:dyDescent="0.2">
      <c r="A204" s="9">
        <v>202</v>
      </c>
      <c r="B204" s="10" t="s">
        <v>47</v>
      </c>
      <c r="C204" s="10" t="s">
        <v>24</v>
      </c>
      <c r="D204" s="11" t="s">
        <v>87</v>
      </c>
      <c r="E204" s="10" t="s">
        <v>46</v>
      </c>
      <c r="F204" s="12">
        <v>1</v>
      </c>
      <c r="G204" s="12">
        <v>85750</v>
      </c>
      <c r="H204" s="12">
        <v>85750</v>
      </c>
      <c r="I204" s="13" t="s">
        <v>425</v>
      </c>
      <c r="J204" s="15" t="s">
        <v>425</v>
      </c>
      <c r="K204" s="15" t="s">
        <v>1199</v>
      </c>
    </row>
    <row r="205" spans="1:11" ht="57.95" customHeight="1" x14ac:dyDescent="0.2">
      <c r="A205" s="9">
        <v>203</v>
      </c>
      <c r="B205" s="10" t="s">
        <v>47</v>
      </c>
      <c r="C205" s="10" t="s">
        <v>24</v>
      </c>
      <c r="D205" s="11" t="s">
        <v>834</v>
      </c>
      <c r="E205" s="10" t="s">
        <v>46</v>
      </c>
      <c r="F205" s="12">
        <v>1</v>
      </c>
      <c r="G205" s="12">
        <v>85750</v>
      </c>
      <c r="H205" s="12">
        <v>85750</v>
      </c>
      <c r="I205" s="13" t="s">
        <v>425</v>
      </c>
      <c r="J205" s="15" t="s">
        <v>425</v>
      </c>
      <c r="K205" s="15" t="s">
        <v>1199</v>
      </c>
    </row>
    <row r="206" spans="1:11" ht="57.95" customHeight="1" x14ac:dyDescent="0.2">
      <c r="A206" s="9">
        <v>204</v>
      </c>
      <c r="B206" s="10" t="s">
        <v>47</v>
      </c>
      <c r="C206" s="10" t="s">
        <v>24</v>
      </c>
      <c r="D206" s="11" t="s">
        <v>88</v>
      </c>
      <c r="E206" s="10" t="s">
        <v>46</v>
      </c>
      <c r="F206" s="12">
        <v>1</v>
      </c>
      <c r="G206" s="12">
        <v>85750</v>
      </c>
      <c r="H206" s="12">
        <v>85750</v>
      </c>
      <c r="I206" s="13" t="s">
        <v>425</v>
      </c>
      <c r="J206" s="15" t="s">
        <v>425</v>
      </c>
      <c r="K206" s="15" t="s">
        <v>1199</v>
      </c>
    </row>
    <row r="207" spans="1:11" ht="57.95" customHeight="1" x14ac:dyDescent="0.2">
      <c r="A207" s="9">
        <v>205</v>
      </c>
      <c r="B207" s="10" t="s">
        <v>47</v>
      </c>
      <c r="C207" s="10" t="s">
        <v>24</v>
      </c>
      <c r="D207" s="11" t="s">
        <v>89</v>
      </c>
      <c r="E207" s="10" t="s">
        <v>46</v>
      </c>
      <c r="F207" s="12">
        <v>1</v>
      </c>
      <c r="G207" s="12">
        <v>85750</v>
      </c>
      <c r="H207" s="12">
        <v>85750</v>
      </c>
      <c r="I207" s="13" t="s">
        <v>425</v>
      </c>
      <c r="J207" s="15" t="s">
        <v>425</v>
      </c>
      <c r="K207" s="15" t="s">
        <v>1199</v>
      </c>
    </row>
    <row r="208" spans="1:11" ht="57.95" customHeight="1" x14ac:dyDescent="0.2">
      <c r="A208" s="9">
        <v>206</v>
      </c>
      <c r="B208" s="10" t="s">
        <v>47</v>
      </c>
      <c r="C208" s="10" t="s">
        <v>24</v>
      </c>
      <c r="D208" s="11" t="s">
        <v>835</v>
      </c>
      <c r="E208" s="10" t="s">
        <v>46</v>
      </c>
      <c r="F208" s="12">
        <v>1</v>
      </c>
      <c r="G208" s="12">
        <v>85750</v>
      </c>
      <c r="H208" s="12">
        <v>85750</v>
      </c>
      <c r="I208" s="13" t="s">
        <v>425</v>
      </c>
      <c r="J208" s="15" t="s">
        <v>425</v>
      </c>
      <c r="K208" s="15" t="s">
        <v>1199</v>
      </c>
    </row>
    <row r="209" spans="1:11" ht="57.95" customHeight="1" x14ac:dyDescent="0.2">
      <c r="A209" s="9">
        <v>207</v>
      </c>
      <c r="B209" s="10" t="s">
        <v>47</v>
      </c>
      <c r="C209" s="10" t="s">
        <v>24</v>
      </c>
      <c r="D209" s="11" t="s">
        <v>441</v>
      </c>
      <c r="E209" s="10" t="s">
        <v>46</v>
      </c>
      <c r="F209" s="12">
        <v>1</v>
      </c>
      <c r="G209" s="12">
        <v>85750</v>
      </c>
      <c r="H209" s="12">
        <v>85750</v>
      </c>
      <c r="I209" s="13" t="s">
        <v>425</v>
      </c>
      <c r="J209" s="15" t="s">
        <v>425</v>
      </c>
      <c r="K209" s="15" t="s">
        <v>1199</v>
      </c>
    </row>
    <row r="210" spans="1:11" ht="57.95" customHeight="1" x14ac:dyDescent="0.2">
      <c r="A210" s="9">
        <v>208</v>
      </c>
      <c r="B210" s="10" t="s">
        <v>47</v>
      </c>
      <c r="C210" s="10" t="s">
        <v>24</v>
      </c>
      <c r="D210" s="11" t="s">
        <v>86</v>
      </c>
      <c r="E210" s="10" t="s">
        <v>46</v>
      </c>
      <c r="F210" s="12">
        <v>1</v>
      </c>
      <c r="G210" s="12">
        <v>85750</v>
      </c>
      <c r="H210" s="12">
        <v>85750</v>
      </c>
      <c r="I210" s="13" t="s">
        <v>425</v>
      </c>
      <c r="J210" s="15" t="s">
        <v>425</v>
      </c>
      <c r="K210" s="15" t="s">
        <v>1199</v>
      </c>
    </row>
    <row r="211" spans="1:11" ht="57.95" customHeight="1" x14ac:dyDescent="0.2">
      <c r="A211" s="9">
        <v>209</v>
      </c>
      <c r="B211" s="10" t="s">
        <v>47</v>
      </c>
      <c r="C211" s="10" t="s">
        <v>24</v>
      </c>
      <c r="D211" s="11" t="s">
        <v>90</v>
      </c>
      <c r="E211" s="10" t="s">
        <v>46</v>
      </c>
      <c r="F211" s="12">
        <v>1</v>
      </c>
      <c r="G211" s="12">
        <v>85750</v>
      </c>
      <c r="H211" s="12">
        <v>85750</v>
      </c>
      <c r="I211" s="13" t="s">
        <v>425</v>
      </c>
      <c r="J211" s="15" t="s">
        <v>425</v>
      </c>
      <c r="K211" s="15" t="s">
        <v>1199</v>
      </c>
    </row>
    <row r="212" spans="1:11" ht="57.95" customHeight="1" x14ac:dyDescent="0.2">
      <c r="A212" s="9">
        <v>210</v>
      </c>
      <c r="B212" s="10" t="s">
        <v>187</v>
      </c>
      <c r="C212" s="10" t="s">
        <v>24</v>
      </c>
      <c r="D212" s="11" t="s">
        <v>591</v>
      </c>
      <c r="E212" s="10" t="s">
        <v>194</v>
      </c>
      <c r="F212" s="12">
        <v>30</v>
      </c>
      <c r="G212" s="12">
        <v>15450</v>
      </c>
      <c r="H212" s="12">
        <v>463500</v>
      </c>
      <c r="I212" s="13" t="s">
        <v>1089</v>
      </c>
      <c r="J212" s="15" t="s">
        <v>1307</v>
      </c>
      <c r="K212" s="15" t="s">
        <v>1125</v>
      </c>
    </row>
    <row r="213" spans="1:11" ht="57.95" customHeight="1" x14ac:dyDescent="0.2">
      <c r="A213" s="9">
        <v>211</v>
      </c>
      <c r="B213" s="10" t="s">
        <v>187</v>
      </c>
      <c r="C213" s="10" t="s">
        <v>24</v>
      </c>
      <c r="D213" s="11" t="s">
        <v>589</v>
      </c>
      <c r="E213" s="10" t="s">
        <v>194</v>
      </c>
      <c r="F213" s="12">
        <v>45</v>
      </c>
      <c r="G213" s="12">
        <v>45000</v>
      </c>
      <c r="H213" s="12">
        <v>2025000</v>
      </c>
      <c r="I213" s="13" t="s">
        <v>1089</v>
      </c>
      <c r="J213" s="15" t="s">
        <v>1307</v>
      </c>
      <c r="K213" s="15" t="s">
        <v>1125</v>
      </c>
    </row>
    <row r="214" spans="1:11" ht="57.95" customHeight="1" x14ac:dyDescent="0.2">
      <c r="A214" s="9">
        <v>212</v>
      </c>
      <c r="B214" s="10" t="s">
        <v>187</v>
      </c>
      <c r="C214" s="10" t="s">
        <v>24</v>
      </c>
      <c r="D214" s="11" t="s">
        <v>221</v>
      </c>
      <c r="E214" s="10" t="s">
        <v>194</v>
      </c>
      <c r="F214" s="12">
        <v>40</v>
      </c>
      <c r="G214" s="12">
        <v>15000</v>
      </c>
      <c r="H214" s="12">
        <v>600000</v>
      </c>
      <c r="I214" s="13" t="s">
        <v>1089</v>
      </c>
      <c r="J214" s="15" t="s">
        <v>1307</v>
      </c>
      <c r="K214" s="15" t="s">
        <v>1125</v>
      </c>
    </row>
    <row r="215" spans="1:11" ht="57.95" customHeight="1" x14ac:dyDescent="0.2">
      <c r="A215" s="9">
        <v>213</v>
      </c>
      <c r="B215" s="10" t="s">
        <v>187</v>
      </c>
      <c r="C215" s="10" t="s">
        <v>24</v>
      </c>
      <c r="D215" s="11" t="s">
        <v>590</v>
      </c>
      <c r="E215" s="10" t="s">
        <v>194</v>
      </c>
      <c r="F215" s="12">
        <v>70</v>
      </c>
      <c r="G215" s="12">
        <v>659</v>
      </c>
      <c r="H215" s="12">
        <v>46130</v>
      </c>
      <c r="I215" s="13" t="s">
        <v>425</v>
      </c>
      <c r="J215" s="15" t="s">
        <v>1370</v>
      </c>
      <c r="K215" s="15" t="s">
        <v>1125</v>
      </c>
    </row>
    <row r="216" spans="1:11" ht="57.95" customHeight="1" x14ac:dyDescent="0.2">
      <c r="A216" s="9">
        <v>214</v>
      </c>
      <c r="B216" s="10" t="s">
        <v>187</v>
      </c>
      <c r="C216" s="10" t="s">
        <v>24</v>
      </c>
      <c r="D216" s="11" t="s">
        <v>376</v>
      </c>
      <c r="E216" s="10" t="s">
        <v>189</v>
      </c>
      <c r="F216" s="12">
        <v>1</v>
      </c>
      <c r="G216" s="12">
        <v>197173</v>
      </c>
      <c r="H216" s="12">
        <v>197173</v>
      </c>
      <c r="I216" s="13" t="s">
        <v>425</v>
      </c>
      <c r="J216" s="15" t="s">
        <v>425</v>
      </c>
      <c r="K216" s="15" t="s">
        <v>1199</v>
      </c>
    </row>
    <row r="217" spans="1:11" ht="57.95" customHeight="1" x14ac:dyDescent="0.2">
      <c r="A217" s="9">
        <v>215</v>
      </c>
      <c r="B217" s="10" t="s">
        <v>187</v>
      </c>
      <c r="C217" s="10" t="s">
        <v>24</v>
      </c>
      <c r="D217" s="11" t="s">
        <v>377</v>
      </c>
      <c r="E217" s="10" t="s">
        <v>189</v>
      </c>
      <c r="F217" s="12">
        <v>3</v>
      </c>
      <c r="G217" s="12">
        <v>50868</v>
      </c>
      <c r="H217" s="12">
        <v>152604</v>
      </c>
      <c r="I217" s="9" t="s">
        <v>1199</v>
      </c>
      <c r="J217" s="10" t="s">
        <v>425</v>
      </c>
      <c r="K217" s="10" t="s">
        <v>1199</v>
      </c>
    </row>
    <row r="218" spans="1:11" ht="57.95" customHeight="1" x14ac:dyDescent="0.2">
      <c r="A218" s="14">
        <v>216</v>
      </c>
      <c r="B218" s="9" t="s">
        <v>47</v>
      </c>
      <c r="C218" s="9" t="s">
        <v>24</v>
      </c>
      <c r="D218" s="11" t="s">
        <v>836</v>
      </c>
      <c r="E218" s="10" t="s">
        <v>46</v>
      </c>
      <c r="F218" s="16">
        <v>1</v>
      </c>
      <c r="G218" s="16">
        <v>244902</v>
      </c>
      <c r="H218" s="16">
        <v>0</v>
      </c>
      <c r="I218" s="9" t="s">
        <v>425</v>
      </c>
      <c r="J218" s="9" t="s">
        <v>425</v>
      </c>
      <c r="K218" s="10" t="s">
        <v>1128</v>
      </c>
    </row>
    <row r="219" spans="1:11" ht="57.95" customHeight="1" x14ac:dyDescent="0.2">
      <c r="A219" s="9">
        <v>217</v>
      </c>
      <c r="B219" s="10" t="s">
        <v>187</v>
      </c>
      <c r="C219" s="10" t="s">
        <v>24</v>
      </c>
      <c r="D219" s="11" t="s">
        <v>378</v>
      </c>
      <c r="E219" s="10" t="s">
        <v>189</v>
      </c>
      <c r="F219" s="12">
        <v>2</v>
      </c>
      <c r="G219" s="12">
        <v>197173</v>
      </c>
      <c r="H219" s="12">
        <v>394346</v>
      </c>
      <c r="I219" s="13" t="s">
        <v>425</v>
      </c>
      <c r="J219" s="15" t="s">
        <v>425</v>
      </c>
      <c r="K219" s="15" t="s">
        <v>1199</v>
      </c>
    </row>
    <row r="220" spans="1:11" ht="57.95" customHeight="1" x14ac:dyDescent="0.2">
      <c r="A220" s="9">
        <v>218</v>
      </c>
      <c r="B220" s="10" t="s">
        <v>187</v>
      </c>
      <c r="C220" s="10" t="s">
        <v>24</v>
      </c>
      <c r="D220" s="11" t="s">
        <v>379</v>
      </c>
      <c r="E220" s="10" t="s">
        <v>189</v>
      </c>
      <c r="F220" s="12">
        <v>2</v>
      </c>
      <c r="G220" s="12">
        <v>50868</v>
      </c>
      <c r="H220" s="12">
        <v>101736</v>
      </c>
      <c r="I220" s="9" t="s">
        <v>1199</v>
      </c>
      <c r="J220" s="10" t="s">
        <v>425</v>
      </c>
      <c r="K220" s="10" t="s">
        <v>1199</v>
      </c>
    </row>
    <row r="221" spans="1:11" ht="57.95" customHeight="1" x14ac:dyDescent="0.2">
      <c r="A221" s="14">
        <v>219</v>
      </c>
      <c r="B221" s="9" t="s">
        <v>47</v>
      </c>
      <c r="C221" s="9" t="s">
        <v>24</v>
      </c>
      <c r="D221" s="11" t="s">
        <v>837</v>
      </c>
      <c r="E221" s="10" t="s">
        <v>46</v>
      </c>
      <c r="F221" s="16">
        <v>1</v>
      </c>
      <c r="G221" s="16">
        <v>244902</v>
      </c>
      <c r="H221" s="16">
        <v>0</v>
      </c>
      <c r="I221" s="9" t="s">
        <v>425</v>
      </c>
      <c r="J221" s="9" t="s">
        <v>425</v>
      </c>
      <c r="K221" s="10" t="s">
        <v>1128</v>
      </c>
    </row>
    <row r="222" spans="1:11" ht="57.95" customHeight="1" x14ac:dyDescent="0.2">
      <c r="A222" s="9">
        <v>220</v>
      </c>
      <c r="B222" s="10" t="s">
        <v>187</v>
      </c>
      <c r="C222" s="10" t="s">
        <v>24</v>
      </c>
      <c r="D222" s="11" t="s">
        <v>380</v>
      </c>
      <c r="E222" s="10" t="s">
        <v>189</v>
      </c>
      <c r="F222" s="12">
        <v>1</v>
      </c>
      <c r="G222" s="12">
        <v>197173</v>
      </c>
      <c r="H222" s="12">
        <v>197173</v>
      </c>
      <c r="I222" s="13" t="s">
        <v>425</v>
      </c>
      <c r="J222" s="15" t="s">
        <v>425</v>
      </c>
      <c r="K222" s="15" t="s">
        <v>1199</v>
      </c>
    </row>
    <row r="223" spans="1:11" ht="57.95" customHeight="1" x14ac:dyDescent="0.2">
      <c r="A223" s="9">
        <v>221</v>
      </c>
      <c r="B223" s="10" t="s">
        <v>187</v>
      </c>
      <c r="C223" s="10" t="s">
        <v>24</v>
      </c>
      <c r="D223" s="11" t="s">
        <v>381</v>
      </c>
      <c r="E223" s="10" t="s">
        <v>189</v>
      </c>
      <c r="F223" s="12">
        <v>2</v>
      </c>
      <c r="G223" s="12">
        <v>50868</v>
      </c>
      <c r="H223" s="12">
        <v>101736</v>
      </c>
      <c r="I223" s="9" t="s">
        <v>1199</v>
      </c>
      <c r="J223" s="10" t="s">
        <v>425</v>
      </c>
      <c r="K223" s="10" t="s">
        <v>1199</v>
      </c>
    </row>
    <row r="224" spans="1:11" ht="57.95" customHeight="1" x14ac:dyDescent="0.2">
      <c r="A224" s="14">
        <v>222</v>
      </c>
      <c r="B224" s="9" t="s">
        <v>47</v>
      </c>
      <c r="C224" s="9" t="s">
        <v>24</v>
      </c>
      <c r="D224" s="11" t="s">
        <v>838</v>
      </c>
      <c r="E224" s="10" t="s">
        <v>46</v>
      </c>
      <c r="F224" s="16">
        <v>1</v>
      </c>
      <c r="G224" s="16">
        <v>244902</v>
      </c>
      <c r="H224" s="16">
        <v>0</v>
      </c>
      <c r="I224" s="9" t="s">
        <v>425</v>
      </c>
      <c r="J224" s="9" t="s">
        <v>425</v>
      </c>
      <c r="K224" s="10" t="s">
        <v>1128</v>
      </c>
    </row>
    <row r="225" spans="1:11" ht="57.95" customHeight="1" x14ac:dyDescent="0.2">
      <c r="A225" s="9">
        <v>223</v>
      </c>
      <c r="B225" s="10" t="s">
        <v>187</v>
      </c>
      <c r="C225" s="10" t="s">
        <v>24</v>
      </c>
      <c r="D225" s="11" t="s">
        <v>382</v>
      </c>
      <c r="E225" s="10" t="s">
        <v>189</v>
      </c>
      <c r="F225" s="12">
        <v>3</v>
      </c>
      <c r="G225" s="12">
        <v>205814</v>
      </c>
      <c r="H225" s="12">
        <v>617442</v>
      </c>
      <c r="I225" s="13" t="s">
        <v>425</v>
      </c>
      <c r="J225" s="15" t="s">
        <v>425</v>
      </c>
      <c r="K225" s="15" t="s">
        <v>1199</v>
      </c>
    </row>
    <row r="226" spans="1:11" ht="57.95" customHeight="1" x14ac:dyDescent="0.2">
      <c r="A226" s="9">
        <v>224</v>
      </c>
      <c r="B226" s="10" t="s">
        <v>187</v>
      </c>
      <c r="C226" s="10" t="s">
        <v>24</v>
      </c>
      <c r="D226" s="11" t="s">
        <v>383</v>
      </c>
      <c r="E226" s="10" t="s">
        <v>189</v>
      </c>
      <c r="F226" s="12">
        <v>4</v>
      </c>
      <c r="G226" s="12">
        <v>57452</v>
      </c>
      <c r="H226" s="12">
        <v>229808</v>
      </c>
      <c r="I226" s="9" t="s">
        <v>1199</v>
      </c>
      <c r="J226" s="10" t="s">
        <v>425</v>
      </c>
      <c r="K226" s="10" t="s">
        <v>1199</v>
      </c>
    </row>
    <row r="227" spans="1:11" ht="57.95" customHeight="1" x14ac:dyDescent="0.2">
      <c r="A227" s="14">
        <v>225</v>
      </c>
      <c r="B227" s="9" t="s">
        <v>47</v>
      </c>
      <c r="C227" s="9" t="s">
        <v>24</v>
      </c>
      <c r="D227" s="11" t="s">
        <v>839</v>
      </c>
      <c r="E227" s="10" t="s">
        <v>46</v>
      </c>
      <c r="F227" s="16">
        <v>3</v>
      </c>
      <c r="G227" s="16">
        <v>225008</v>
      </c>
      <c r="H227" s="16">
        <v>0</v>
      </c>
      <c r="I227" s="9" t="s">
        <v>425</v>
      </c>
      <c r="J227" s="9" t="s">
        <v>425</v>
      </c>
      <c r="K227" s="10" t="s">
        <v>1128</v>
      </c>
    </row>
    <row r="228" spans="1:11" ht="57.95" customHeight="1" x14ac:dyDescent="0.2">
      <c r="A228" s="9">
        <v>226</v>
      </c>
      <c r="B228" s="10" t="s">
        <v>187</v>
      </c>
      <c r="C228" s="10" t="s">
        <v>24</v>
      </c>
      <c r="D228" s="11" t="s">
        <v>727</v>
      </c>
      <c r="E228" s="10" t="s">
        <v>189</v>
      </c>
      <c r="F228" s="12">
        <v>5</v>
      </c>
      <c r="G228" s="12">
        <v>185500</v>
      </c>
      <c r="H228" s="12">
        <v>927500</v>
      </c>
      <c r="I228" s="13" t="s">
        <v>425</v>
      </c>
      <c r="J228" s="15" t="s">
        <v>425</v>
      </c>
      <c r="K228" s="15" t="s">
        <v>1199</v>
      </c>
    </row>
    <row r="229" spans="1:11" ht="57.95" customHeight="1" x14ac:dyDescent="0.2">
      <c r="A229" s="9">
        <v>227</v>
      </c>
      <c r="B229" s="10" t="s">
        <v>187</v>
      </c>
      <c r="C229" s="10" t="s">
        <v>24</v>
      </c>
      <c r="D229" s="11" t="s">
        <v>727</v>
      </c>
      <c r="E229" s="10" t="s">
        <v>194</v>
      </c>
      <c r="F229" s="12">
        <v>10</v>
      </c>
      <c r="G229" s="12">
        <v>133000</v>
      </c>
      <c r="H229" s="12">
        <v>1330000</v>
      </c>
      <c r="I229" s="13" t="s">
        <v>1089</v>
      </c>
      <c r="J229" s="15" t="s">
        <v>1307</v>
      </c>
      <c r="K229" s="15" t="s">
        <v>1125</v>
      </c>
    </row>
    <row r="230" spans="1:11" ht="57.95" customHeight="1" x14ac:dyDescent="0.2">
      <c r="A230" s="9">
        <v>228</v>
      </c>
      <c r="B230" s="10" t="s">
        <v>47</v>
      </c>
      <c r="C230" s="10" t="s">
        <v>24</v>
      </c>
      <c r="D230" s="11" t="s">
        <v>268</v>
      </c>
      <c r="E230" s="10" t="s">
        <v>51</v>
      </c>
      <c r="F230" s="12">
        <v>1</v>
      </c>
      <c r="G230" s="12">
        <v>257810</v>
      </c>
      <c r="H230" s="12">
        <v>257810</v>
      </c>
      <c r="I230" s="13" t="s">
        <v>425</v>
      </c>
      <c r="J230" s="15" t="s">
        <v>425</v>
      </c>
      <c r="K230" s="15" t="s">
        <v>1199</v>
      </c>
    </row>
    <row r="231" spans="1:11" ht="57.95" customHeight="1" x14ac:dyDescent="0.2">
      <c r="A231" s="9">
        <v>229</v>
      </c>
      <c r="B231" s="10" t="s">
        <v>47</v>
      </c>
      <c r="C231" s="10" t="s">
        <v>24</v>
      </c>
      <c r="D231" s="11" t="s">
        <v>269</v>
      </c>
      <c r="E231" s="10" t="s">
        <v>51</v>
      </c>
      <c r="F231" s="12">
        <v>1</v>
      </c>
      <c r="G231" s="12">
        <v>257810</v>
      </c>
      <c r="H231" s="12">
        <v>257810</v>
      </c>
      <c r="I231" s="13" t="s">
        <v>425</v>
      </c>
      <c r="J231" s="15" t="s">
        <v>425</v>
      </c>
      <c r="K231" s="15" t="s">
        <v>1199</v>
      </c>
    </row>
    <row r="232" spans="1:11" ht="57.95" customHeight="1" x14ac:dyDescent="0.2">
      <c r="A232" s="9">
        <v>230</v>
      </c>
      <c r="B232" s="10" t="s">
        <v>47</v>
      </c>
      <c r="C232" s="10" t="s">
        <v>24</v>
      </c>
      <c r="D232" s="11" t="s">
        <v>270</v>
      </c>
      <c r="E232" s="10" t="s">
        <v>51</v>
      </c>
      <c r="F232" s="12">
        <v>1</v>
      </c>
      <c r="G232" s="12">
        <v>257810</v>
      </c>
      <c r="H232" s="12">
        <v>257810</v>
      </c>
      <c r="I232" s="13" t="s">
        <v>425</v>
      </c>
      <c r="J232" s="15" t="s">
        <v>425</v>
      </c>
      <c r="K232" s="15" t="s">
        <v>1199</v>
      </c>
    </row>
    <row r="233" spans="1:11" ht="57.95" customHeight="1" x14ac:dyDescent="0.2">
      <c r="A233" s="9">
        <v>231</v>
      </c>
      <c r="B233" s="10" t="s">
        <v>47</v>
      </c>
      <c r="C233" s="10" t="s">
        <v>24</v>
      </c>
      <c r="D233" s="11" t="s">
        <v>271</v>
      </c>
      <c r="E233" s="10" t="s">
        <v>51</v>
      </c>
      <c r="F233" s="12">
        <v>1</v>
      </c>
      <c r="G233" s="12">
        <v>248920</v>
      </c>
      <c r="H233" s="12">
        <v>248920</v>
      </c>
      <c r="I233" s="13" t="s">
        <v>425</v>
      </c>
      <c r="J233" s="15" t="s">
        <v>425</v>
      </c>
      <c r="K233" s="15" t="s">
        <v>1199</v>
      </c>
    </row>
    <row r="234" spans="1:11" ht="57.95" customHeight="1" x14ac:dyDescent="0.2">
      <c r="A234" s="9">
        <v>232</v>
      </c>
      <c r="B234" s="10" t="s">
        <v>187</v>
      </c>
      <c r="C234" s="10" t="s">
        <v>24</v>
      </c>
      <c r="D234" s="11" t="s">
        <v>384</v>
      </c>
      <c r="E234" s="10" t="s">
        <v>189</v>
      </c>
      <c r="F234" s="12">
        <v>2</v>
      </c>
      <c r="G234" s="12">
        <f>+H234/F234</f>
        <v>215500</v>
      </c>
      <c r="H234" s="12">
        <v>431000</v>
      </c>
      <c r="I234" s="13" t="s">
        <v>425</v>
      </c>
      <c r="J234" s="15" t="s">
        <v>425</v>
      </c>
      <c r="K234" s="15" t="s">
        <v>1199</v>
      </c>
    </row>
    <row r="235" spans="1:11" ht="57.95" customHeight="1" x14ac:dyDescent="0.2">
      <c r="A235" s="9">
        <v>233</v>
      </c>
      <c r="B235" s="10" t="s">
        <v>187</v>
      </c>
      <c r="C235" s="10" t="s">
        <v>24</v>
      </c>
      <c r="D235" s="11" t="s">
        <v>385</v>
      </c>
      <c r="E235" s="10" t="s">
        <v>189</v>
      </c>
      <c r="F235" s="12">
        <v>5</v>
      </c>
      <c r="G235" s="12">
        <v>215500</v>
      </c>
      <c r="H235" s="12">
        <v>1077500</v>
      </c>
      <c r="I235" s="13" t="s">
        <v>425</v>
      </c>
      <c r="J235" s="15" t="s">
        <v>425</v>
      </c>
      <c r="K235" s="15" t="s">
        <v>1199</v>
      </c>
    </row>
    <row r="236" spans="1:11" ht="57.95" customHeight="1" x14ac:dyDescent="0.2">
      <c r="A236" s="9">
        <v>234</v>
      </c>
      <c r="B236" s="10" t="s">
        <v>187</v>
      </c>
      <c r="C236" s="10" t="s">
        <v>24</v>
      </c>
      <c r="D236" s="11" t="s">
        <v>386</v>
      </c>
      <c r="E236" s="10" t="s">
        <v>189</v>
      </c>
      <c r="F236" s="12">
        <v>2</v>
      </c>
      <c r="G236" s="12">
        <v>215500</v>
      </c>
      <c r="H236" s="12">
        <v>431000</v>
      </c>
      <c r="I236" s="13" t="s">
        <v>425</v>
      </c>
      <c r="J236" s="15" t="s">
        <v>425</v>
      </c>
      <c r="K236" s="15" t="s">
        <v>1199</v>
      </c>
    </row>
    <row r="237" spans="1:11" ht="57.95" customHeight="1" x14ac:dyDescent="0.2">
      <c r="A237" s="14">
        <v>235</v>
      </c>
      <c r="B237" s="9" t="s">
        <v>47</v>
      </c>
      <c r="C237" s="9" t="s">
        <v>24</v>
      </c>
      <c r="D237" s="11" t="s">
        <v>272</v>
      </c>
      <c r="E237" s="10" t="s">
        <v>51</v>
      </c>
      <c r="F237" s="16">
        <v>1</v>
      </c>
      <c r="G237" s="16">
        <v>102870</v>
      </c>
      <c r="H237" s="16">
        <v>0</v>
      </c>
      <c r="I237" s="9" t="s">
        <v>425</v>
      </c>
      <c r="J237" s="9" t="s">
        <v>425</v>
      </c>
      <c r="K237" s="10" t="s">
        <v>1128</v>
      </c>
    </row>
    <row r="238" spans="1:11" ht="57.95" customHeight="1" x14ac:dyDescent="0.2">
      <c r="A238" s="14">
        <v>236</v>
      </c>
      <c r="B238" s="9" t="s">
        <v>47</v>
      </c>
      <c r="C238" s="9" t="s">
        <v>24</v>
      </c>
      <c r="D238" s="11" t="s">
        <v>273</v>
      </c>
      <c r="E238" s="10" t="s">
        <v>51</v>
      </c>
      <c r="F238" s="16">
        <v>1</v>
      </c>
      <c r="G238" s="16">
        <v>102870</v>
      </c>
      <c r="H238" s="16">
        <v>0</v>
      </c>
      <c r="I238" s="9" t="s">
        <v>425</v>
      </c>
      <c r="J238" s="9" t="s">
        <v>425</v>
      </c>
      <c r="K238" s="10" t="s">
        <v>1128</v>
      </c>
    </row>
    <row r="239" spans="1:11" ht="57.95" customHeight="1" x14ac:dyDescent="0.2">
      <c r="A239" s="14">
        <v>237</v>
      </c>
      <c r="B239" s="9" t="s">
        <v>47</v>
      </c>
      <c r="C239" s="9" t="s">
        <v>24</v>
      </c>
      <c r="D239" s="11" t="s">
        <v>274</v>
      </c>
      <c r="E239" s="10" t="s">
        <v>51</v>
      </c>
      <c r="F239" s="16">
        <v>1</v>
      </c>
      <c r="G239" s="16">
        <v>102870</v>
      </c>
      <c r="H239" s="16">
        <v>0</v>
      </c>
      <c r="I239" s="9" t="s">
        <v>425</v>
      </c>
      <c r="J239" s="9" t="s">
        <v>425</v>
      </c>
      <c r="K239" s="10" t="s">
        <v>1128</v>
      </c>
    </row>
    <row r="240" spans="1:11" ht="57.95" customHeight="1" x14ac:dyDescent="0.2">
      <c r="A240" s="14">
        <v>238</v>
      </c>
      <c r="B240" s="9" t="s">
        <v>47</v>
      </c>
      <c r="C240" s="9" t="s">
        <v>24</v>
      </c>
      <c r="D240" s="11" t="s">
        <v>275</v>
      </c>
      <c r="E240" s="10" t="s">
        <v>51</v>
      </c>
      <c r="F240" s="16">
        <v>1</v>
      </c>
      <c r="G240" s="16">
        <v>70485</v>
      </c>
      <c r="H240" s="16">
        <v>0</v>
      </c>
      <c r="I240" s="9" t="s">
        <v>425</v>
      </c>
      <c r="J240" s="9" t="s">
        <v>425</v>
      </c>
      <c r="K240" s="10" t="s">
        <v>1128</v>
      </c>
    </row>
    <row r="241" spans="1:11" ht="57.95" customHeight="1" x14ac:dyDescent="0.2">
      <c r="A241" s="9">
        <v>239</v>
      </c>
      <c r="B241" s="10" t="s">
        <v>187</v>
      </c>
      <c r="C241" s="10">
        <v>20102</v>
      </c>
      <c r="D241" s="11" t="s">
        <v>952</v>
      </c>
      <c r="E241" s="10" t="s">
        <v>337</v>
      </c>
      <c r="F241" s="12">
        <v>20</v>
      </c>
      <c r="G241" s="12">
        <v>4062</v>
      </c>
      <c r="H241" s="12">
        <v>81240</v>
      </c>
      <c r="I241" s="13" t="s">
        <v>425</v>
      </c>
      <c r="J241" s="15" t="s">
        <v>425</v>
      </c>
      <c r="K241" s="15" t="s">
        <v>1199</v>
      </c>
    </row>
    <row r="242" spans="1:11" ht="57.95" customHeight="1" x14ac:dyDescent="0.2">
      <c r="A242" s="9">
        <v>240</v>
      </c>
      <c r="B242" s="10" t="s">
        <v>47</v>
      </c>
      <c r="C242" s="10" t="s">
        <v>91</v>
      </c>
      <c r="D242" s="11" t="s">
        <v>726</v>
      </c>
      <c r="E242" s="10" t="s">
        <v>276</v>
      </c>
      <c r="F242" s="12">
        <v>1</v>
      </c>
      <c r="G242" s="12">
        <v>1999926</v>
      </c>
      <c r="H242" s="12">
        <f>1999926-44146</f>
        <v>1955780</v>
      </c>
      <c r="I242" s="13" t="s">
        <v>425</v>
      </c>
      <c r="J242" s="9" t="s">
        <v>425</v>
      </c>
      <c r="K242" s="15" t="s">
        <v>1199</v>
      </c>
    </row>
    <row r="243" spans="1:11" ht="57.95" customHeight="1" x14ac:dyDescent="0.2">
      <c r="A243" s="9">
        <v>241</v>
      </c>
      <c r="B243" s="10" t="s">
        <v>187</v>
      </c>
      <c r="C243" s="10" t="s">
        <v>91</v>
      </c>
      <c r="D243" s="11" t="s">
        <v>726</v>
      </c>
      <c r="E243" s="10" t="s">
        <v>276</v>
      </c>
      <c r="F243" s="12">
        <v>1</v>
      </c>
      <c r="G243" s="12">
        <v>397961</v>
      </c>
      <c r="H243" s="12">
        <v>397961</v>
      </c>
      <c r="I243" s="13" t="s">
        <v>425</v>
      </c>
      <c r="J243" s="9" t="s">
        <v>425</v>
      </c>
      <c r="K243" s="15" t="s">
        <v>1199</v>
      </c>
    </row>
    <row r="244" spans="1:11" ht="57.95" customHeight="1" x14ac:dyDescent="0.2">
      <c r="A244" s="9">
        <v>242</v>
      </c>
      <c r="B244" s="10" t="s">
        <v>47</v>
      </c>
      <c r="C244" s="10" t="s">
        <v>91</v>
      </c>
      <c r="D244" s="11" t="s">
        <v>93</v>
      </c>
      <c r="E244" s="10" t="s">
        <v>12</v>
      </c>
      <c r="F244" s="12">
        <v>300</v>
      </c>
      <c r="G244" s="12">
        <v>763</v>
      </c>
      <c r="H244" s="12">
        <v>228900</v>
      </c>
      <c r="I244" s="13" t="s">
        <v>1199</v>
      </c>
      <c r="J244" s="9" t="s">
        <v>425</v>
      </c>
      <c r="K244" s="15" t="s">
        <v>1199</v>
      </c>
    </row>
    <row r="245" spans="1:11" ht="57.95" customHeight="1" x14ac:dyDescent="0.2">
      <c r="A245" s="14">
        <v>243</v>
      </c>
      <c r="B245" s="9" t="s">
        <v>47</v>
      </c>
      <c r="C245" s="9" t="s">
        <v>91</v>
      </c>
      <c r="D245" s="11" t="s">
        <v>443</v>
      </c>
      <c r="E245" s="10" t="s">
        <v>54</v>
      </c>
      <c r="F245" s="16">
        <v>1</v>
      </c>
      <c r="G245" s="16">
        <v>51500</v>
      </c>
      <c r="H245" s="16">
        <v>51500</v>
      </c>
      <c r="I245" s="9" t="s">
        <v>425</v>
      </c>
      <c r="J245" s="9" t="s">
        <v>425</v>
      </c>
      <c r="K245" s="10" t="s">
        <v>1128</v>
      </c>
    </row>
    <row r="246" spans="1:11" ht="57.95" customHeight="1" x14ac:dyDescent="0.2">
      <c r="A246" s="9">
        <v>244</v>
      </c>
      <c r="B246" s="10" t="s">
        <v>47</v>
      </c>
      <c r="C246" s="10" t="s">
        <v>91</v>
      </c>
      <c r="D246" s="11" t="s">
        <v>442</v>
      </c>
      <c r="E246" s="10" t="s">
        <v>60</v>
      </c>
      <c r="F246" s="12">
        <v>30</v>
      </c>
      <c r="G246" s="12">
        <v>7546</v>
      </c>
      <c r="H246" s="12">
        <v>226380</v>
      </c>
      <c r="I246" s="13" t="s">
        <v>1199</v>
      </c>
      <c r="J246" s="15" t="s">
        <v>425</v>
      </c>
      <c r="K246" s="15" t="s">
        <v>1199</v>
      </c>
    </row>
    <row r="247" spans="1:11" ht="57.95" customHeight="1" x14ac:dyDescent="0.2">
      <c r="A247" s="9">
        <v>245</v>
      </c>
      <c r="B247" s="10" t="s">
        <v>47</v>
      </c>
      <c r="C247" s="10" t="s">
        <v>91</v>
      </c>
      <c r="D247" s="11" t="s">
        <v>953</v>
      </c>
      <c r="E247" s="10" t="s">
        <v>54</v>
      </c>
      <c r="F247" s="12">
        <v>2</v>
      </c>
      <c r="G247" s="12">
        <v>10174</v>
      </c>
      <c r="H247" s="12">
        <v>20348</v>
      </c>
      <c r="I247" s="13" t="s">
        <v>425</v>
      </c>
      <c r="J247" s="10" t="s">
        <v>425</v>
      </c>
      <c r="K247" s="10" t="s">
        <v>1199</v>
      </c>
    </row>
    <row r="248" spans="1:11" ht="57.95" customHeight="1" x14ac:dyDescent="0.2">
      <c r="A248" s="9">
        <v>246</v>
      </c>
      <c r="B248" s="10" t="s">
        <v>47</v>
      </c>
      <c r="C248" s="10" t="s">
        <v>91</v>
      </c>
      <c r="D248" s="11" t="s">
        <v>444</v>
      </c>
      <c r="E248" s="10" t="s">
        <v>12</v>
      </c>
      <c r="F248" s="12">
        <v>10</v>
      </c>
      <c r="G248" s="12">
        <v>11133</v>
      </c>
      <c r="H248" s="12">
        <v>111330</v>
      </c>
      <c r="I248" s="13" t="s">
        <v>425</v>
      </c>
      <c r="J248" s="15" t="s">
        <v>425</v>
      </c>
      <c r="K248" s="15" t="s">
        <v>1199</v>
      </c>
    </row>
    <row r="249" spans="1:11" ht="57.95" customHeight="1" x14ac:dyDescent="0.2">
      <c r="A249" s="9">
        <v>247</v>
      </c>
      <c r="B249" s="10" t="s">
        <v>47</v>
      </c>
      <c r="C249" s="10" t="s">
        <v>91</v>
      </c>
      <c r="D249" s="11" t="s">
        <v>92</v>
      </c>
      <c r="E249" s="10" t="s">
        <v>12</v>
      </c>
      <c r="F249" s="12">
        <v>12</v>
      </c>
      <c r="G249" s="12">
        <v>6718</v>
      </c>
      <c r="H249" s="12">
        <v>80616</v>
      </c>
      <c r="I249" s="13" t="s">
        <v>425</v>
      </c>
      <c r="J249" s="15" t="s">
        <v>425</v>
      </c>
      <c r="K249" s="15" t="s">
        <v>1199</v>
      </c>
    </row>
    <row r="250" spans="1:11" ht="57.95" customHeight="1" x14ac:dyDescent="0.2">
      <c r="A250" s="9">
        <v>248</v>
      </c>
      <c r="B250" s="10" t="s">
        <v>187</v>
      </c>
      <c r="C250" s="10" t="s">
        <v>94</v>
      </c>
      <c r="D250" s="11" t="s">
        <v>942</v>
      </c>
      <c r="E250" s="10" t="s">
        <v>563</v>
      </c>
      <c r="F250" s="12">
        <v>20</v>
      </c>
      <c r="G250" s="12">
        <v>10000</v>
      </c>
      <c r="H250" s="12">
        <v>200000</v>
      </c>
      <c r="I250" s="15" t="s">
        <v>1573</v>
      </c>
      <c r="J250" s="10" t="s">
        <v>1571</v>
      </c>
      <c r="K250" s="15" t="s">
        <v>1551</v>
      </c>
    </row>
    <row r="251" spans="1:11" ht="57.95" customHeight="1" x14ac:dyDescent="0.2">
      <c r="A251" s="9">
        <v>249</v>
      </c>
      <c r="B251" s="10" t="s">
        <v>187</v>
      </c>
      <c r="C251" s="10" t="s">
        <v>94</v>
      </c>
      <c r="D251" s="11" t="s">
        <v>728</v>
      </c>
      <c r="E251" s="10" t="s">
        <v>194</v>
      </c>
      <c r="F251" s="12">
        <v>43</v>
      </c>
      <c r="G251" s="12">
        <v>4388</v>
      </c>
      <c r="H251" s="12">
        <v>188684</v>
      </c>
      <c r="I251" s="15" t="s">
        <v>425</v>
      </c>
      <c r="J251" s="10" t="s">
        <v>425</v>
      </c>
      <c r="K251" s="15" t="s">
        <v>425</v>
      </c>
    </row>
    <row r="252" spans="1:11" ht="57.95" customHeight="1" x14ac:dyDescent="0.2">
      <c r="A252" s="9">
        <v>250</v>
      </c>
      <c r="B252" s="10" t="s">
        <v>187</v>
      </c>
      <c r="C252" s="10" t="s">
        <v>94</v>
      </c>
      <c r="D252" s="11" t="s">
        <v>223</v>
      </c>
      <c r="E252" s="10" t="s">
        <v>563</v>
      </c>
      <c r="F252" s="12">
        <v>100</v>
      </c>
      <c r="G252" s="12">
        <v>1134</v>
      </c>
      <c r="H252" s="12">
        <v>113400</v>
      </c>
      <c r="I252" s="9" t="s">
        <v>1199</v>
      </c>
      <c r="J252" s="9" t="s">
        <v>425</v>
      </c>
      <c r="K252" s="10" t="s">
        <v>1199</v>
      </c>
    </row>
    <row r="253" spans="1:11" ht="57.95" customHeight="1" x14ac:dyDescent="0.2">
      <c r="A253" s="9">
        <v>251</v>
      </c>
      <c r="B253" s="10" t="s">
        <v>187</v>
      </c>
      <c r="C253" s="10" t="s">
        <v>94</v>
      </c>
      <c r="D253" s="11" t="s">
        <v>223</v>
      </c>
      <c r="E253" s="10" t="s">
        <v>194</v>
      </c>
      <c r="F253" s="12">
        <v>400</v>
      </c>
      <c r="G253" s="12">
        <v>1134</v>
      </c>
      <c r="H253" s="12">
        <v>453600</v>
      </c>
      <c r="I253" s="15" t="s">
        <v>425</v>
      </c>
      <c r="J253" s="10" t="s">
        <v>425</v>
      </c>
      <c r="K253" s="15" t="s">
        <v>425</v>
      </c>
    </row>
    <row r="254" spans="1:11" ht="57.95" customHeight="1" x14ac:dyDescent="0.2">
      <c r="A254" s="9">
        <v>252</v>
      </c>
      <c r="B254" s="10" t="s">
        <v>187</v>
      </c>
      <c r="C254" s="10" t="s">
        <v>94</v>
      </c>
      <c r="D254" s="11" t="s">
        <v>729</v>
      </c>
      <c r="E254" s="10" t="s">
        <v>194</v>
      </c>
      <c r="F254" s="12">
        <v>116</v>
      </c>
      <c r="G254" s="12">
        <v>6883</v>
      </c>
      <c r="H254" s="12">
        <v>798428</v>
      </c>
      <c r="I254" s="15" t="s">
        <v>425</v>
      </c>
      <c r="J254" s="10" t="s">
        <v>425</v>
      </c>
      <c r="K254" s="15" t="s">
        <v>425</v>
      </c>
    </row>
    <row r="255" spans="1:11" ht="57.95" customHeight="1" x14ac:dyDescent="0.2">
      <c r="A255" s="9">
        <v>253</v>
      </c>
      <c r="B255" s="10" t="s">
        <v>187</v>
      </c>
      <c r="C255" s="10" t="s">
        <v>94</v>
      </c>
      <c r="D255" s="11" t="s">
        <v>730</v>
      </c>
      <c r="E255" s="10" t="s">
        <v>194</v>
      </c>
      <c r="F255" s="12">
        <v>310</v>
      </c>
      <c r="G255" s="12">
        <v>1291</v>
      </c>
      <c r="H255" s="12">
        <v>400210</v>
      </c>
      <c r="I255" s="15" t="s">
        <v>425</v>
      </c>
      <c r="J255" s="10" t="s">
        <v>425</v>
      </c>
      <c r="K255" s="15" t="s">
        <v>425</v>
      </c>
    </row>
    <row r="256" spans="1:11" ht="57.95" customHeight="1" x14ac:dyDescent="0.2">
      <c r="A256" s="9">
        <v>254</v>
      </c>
      <c r="B256" s="10" t="s">
        <v>187</v>
      </c>
      <c r="C256" s="10" t="s">
        <v>94</v>
      </c>
      <c r="D256" s="11" t="s">
        <v>95</v>
      </c>
      <c r="E256" s="10" t="s">
        <v>194</v>
      </c>
      <c r="F256" s="12">
        <v>300</v>
      </c>
      <c r="G256" s="12">
        <v>3088</v>
      </c>
      <c r="H256" s="12">
        <v>926400</v>
      </c>
      <c r="I256" s="15" t="s">
        <v>425</v>
      </c>
      <c r="J256" s="10" t="s">
        <v>425</v>
      </c>
      <c r="K256" s="15" t="s">
        <v>425</v>
      </c>
    </row>
    <row r="257" spans="1:11" ht="57.95" customHeight="1" x14ac:dyDescent="0.2">
      <c r="A257" s="9">
        <v>255</v>
      </c>
      <c r="B257" s="10" t="s">
        <v>187</v>
      </c>
      <c r="C257" s="10" t="s">
        <v>94</v>
      </c>
      <c r="D257" s="11" t="s">
        <v>592</v>
      </c>
      <c r="E257" s="10" t="s">
        <v>194</v>
      </c>
      <c r="F257" s="12">
        <v>1500</v>
      </c>
      <c r="G257" s="12">
        <v>2266</v>
      </c>
      <c r="H257" s="12">
        <v>3399000</v>
      </c>
      <c r="I257" s="15" t="s">
        <v>425</v>
      </c>
      <c r="J257" s="10" t="s">
        <v>425</v>
      </c>
      <c r="K257" s="15" t="s">
        <v>425</v>
      </c>
    </row>
    <row r="258" spans="1:11" ht="57.95" customHeight="1" x14ac:dyDescent="0.2">
      <c r="A258" s="9">
        <v>256</v>
      </c>
      <c r="B258" s="10" t="s">
        <v>47</v>
      </c>
      <c r="C258" s="10" t="s">
        <v>94</v>
      </c>
      <c r="D258" s="11" t="s">
        <v>954</v>
      </c>
      <c r="E258" s="10" t="s">
        <v>46</v>
      </c>
      <c r="F258" s="12">
        <v>5</v>
      </c>
      <c r="G258" s="12">
        <v>500000</v>
      </c>
      <c r="H258" s="12">
        <v>2500000</v>
      </c>
      <c r="I258" s="15" t="s">
        <v>1576</v>
      </c>
      <c r="J258" s="10" t="s">
        <v>1571</v>
      </c>
      <c r="K258" s="15" t="s">
        <v>1551</v>
      </c>
    </row>
    <row r="259" spans="1:11" ht="57.95" customHeight="1" x14ac:dyDescent="0.2">
      <c r="A259" s="9">
        <v>257</v>
      </c>
      <c r="B259" s="10" t="s">
        <v>187</v>
      </c>
      <c r="C259" s="10" t="s">
        <v>94</v>
      </c>
      <c r="D259" s="11" t="s">
        <v>954</v>
      </c>
      <c r="E259" s="10" t="s">
        <v>564</v>
      </c>
      <c r="F259" s="12">
        <v>1</v>
      </c>
      <c r="G259" s="12">
        <v>1700000</v>
      </c>
      <c r="H259" s="12">
        <v>1700000</v>
      </c>
      <c r="I259" s="13" t="s">
        <v>425</v>
      </c>
      <c r="J259" s="15" t="s">
        <v>425</v>
      </c>
      <c r="K259" s="15" t="s">
        <v>1535</v>
      </c>
    </row>
    <row r="260" spans="1:11" ht="57.95" customHeight="1" x14ac:dyDescent="0.2">
      <c r="A260" s="9">
        <v>258</v>
      </c>
      <c r="B260" s="10" t="s">
        <v>47</v>
      </c>
      <c r="C260" s="10" t="s">
        <v>94</v>
      </c>
      <c r="D260" s="11" t="s">
        <v>954</v>
      </c>
      <c r="E260" s="10" t="s">
        <v>51</v>
      </c>
      <c r="F260" s="12">
        <v>70</v>
      </c>
      <c r="G260" s="12">
        <v>10000</v>
      </c>
      <c r="H260" s="12">
        <v>700000</v>
      </c>
      <c r="I260" s="13" t="s">
        <v>1062</v>
      </c>
      <c r="J260" s="15" t="s">
        <v>1148</v>
      </c>
      <c r="K260" s="15" t="s">
        <v>1176</v>
      </c>
    </row>
    <row r="261" spans="1:11" ht="57.95" customHeight="1" x14ac:dyDescent="0.2">
      <c r="A261" s="9">
        <v>259</v>
      </c>
      <c r="B261" s="10" t="s">
        <v>187</v>
      </c>
      <c r="C261" s="10" t="s">
        <v>94</v>
      </c>
      <c r="D261" s="11" t="s">
        <v>955</v>
      </c>
      <c r="E261" s="10" t="s">
        <v>564</v>
      </c>
      <c r="F261" s="12">
        <v>1</v>
      </c>
      <c r="G261" s="12">
        <v>1700000</v>
      </c>
      <c r="H261" s="12">
        <v>1700000</v>
      </c>
      <c r="I261" s="15" t="s">
        <v>1611</v>
      </c>
      <c r="J261" s="15" t="s">
        <v>1148</v>
      </c>
      <c r="K261" s="15" t="s">
        <v>1176</v>
      </c>
    </row>
    <row r="262" spans="1:11" ht="57.95" customHeight="1" x14ac:dyDescent="0.2">
      <c r="A262" s="9">
        <v>260</v>
      </c>
      <c r="B262" s="10" t="s">
        <v>187</v>
      </c>
      <c r="C262" s="10" t="s">
        <v>94</v>
      </c>
      <c r="D262" s="11" t="s">
        <v>955</v>
      </c>
      <c r="E262" s="10" t="s">
        <v>562</v>
      </c>
      <c r="F262" s="12">
        <v>1</v>
      </c>
      <c r="G262" s="12">
        <v>1700000</v>
      </c>
      <c r="H262" s="12">
        <v>1700000</v>
      </c>
      <c r="I262" s="13" t="s">
        <v>998</v>
      </c>
      <c r="J262" s="15" t="s">
        <v>1105</v>
      </c>
      <c r="K262" s="15" t="s">
        <v>1176</v>
      </c>
    </row>
    <row r="263" spans="1:11" ht="57.95" customHeight="1" x14ac:dyDescent="0.2">
      <c r="A263" s="9">
        <v>261</v>
      </c>
      <c r="B263" s="10" t="s">
        <v>187</v>
      </c>
      <c r="C263" s="10" t="s">
        <v>94</v>
      </c>
      <c r="D263" s="11" t="s">
        <v>955</v>
      </c>
      <c r="E263" s="10" t="s">
        <v>562</v>
      </c>
      <c r="F263" s="12">
        <v>1</v>
      </c>
      <c r="G263" s="12">
        <v>1000000</v>
      </c>
      <c r="H263" s="12">
        <v>1000000</v>
      </c>
      <c r="I263" s="13" t="s">
        <v>425</v>
      </c>
      <c r="J263" s="15" t="s">
        <v>425</v>
      </c>
      <c r="K263" s="15" t="s">
        <v>1199</v>
      </c>
    </row>
    <row r="264" spans="1:11" ht="57.95" customHeight="1" x14ac:dyDescent="0.2">
      <c r="A264" s="9">
        <v>262</v>
      </c>
      <c r="B264" s="10" t="s">
        <v>187</v>
      </c>
      <c r="C264" s="10" t="s">
        <v>94</v>
      </c>
      <c r="D264" s="11" t="s">
        <v>955</v>
      </c>
      <c r="E264" s="10" t="s">
        <v>562</v>
      </c>
      <c r="F264" s="12">
        <v>1</v>
      </c>
      <c r="G264" s="12">
        <v>330874</v>
      </c>
      <c r="H264" s="12">
        <v>330874</v>
      </c>
      <c r="I264" s="13" t="s">
        <v>425</v>
      </c>
      <c r="J264" s="15" t="s">
        <v>425</v>
      </c>
      <c r="K264" s="15" t="s">
        <v>1199</v>
      </c>
    </row>
    <row r="265" spans="1:11" ht="57.95" customHeight="1" x14ac:dyDescent="0.2">
      <c r="A265" s="9">
        <v>263</v>
      </c>
      <c r="B265" s="10" t="s">
        <v>47</v>
      </c>
      <c r="C265" s="10" t="s">
        <v>94</v>
      </c>
      <c r="D265" s="11" t="s">
        <v>955</v>
      </c>
      <c r="E265" s="10" t="s">
        <v>12</v>
      </c>
      <c r="F265" s="12">
        <v>25</v>
      </c>
      <c r="G265" s="12">
        <v>10000</v>
      </c>
      <c r="H265" s="12">
        <v>250000</v>
      </c>
      <c r="I265" s="15" t="s">
        <v>1570</v>
      </c>
      <c r="J265" s="10" t="s">
        <v>1571</v>
      </c>
      <c r="K265" s="15" t="s">
        <v>1572</v>
      </c>
    </row>
    <row r="266" spans="1:11" ht="57.95" customHeight="1" x14ac:dyDescent="0.2">
      <c r="A266" s="9">
        <v>264</v>
      </c>
      <c r="B266" s="10" t="s">
        <v>187</v>
      </c>
      <c r="C266" s="10" t="s">
        <v>94</v>
      </c>
      <c r="D266" s="11" t="s">
        <v>222</v>
      </c>
      <c r="E266" s="10" t="s">
        <v>46</v>
      </c>
      <c r="F266" s="12">
        <v>1</v>
      </c>
      <c r="G266" s="12">
        <v>900000</v>
      </c>
      <c r="H266" s="12">
        <v>900000</v>
      </c>
      <c r="I266" s="9" t="s">
        <v>1199</v>
      </c>
      <c r="J266" s="9" t="s">
        <v>425</v>
      </c>
      <c r="K266" s="10" t="s">
        <v>1199</v>
      </c>
    </row>
    <row r="267" spans="1:11" ht="57.95" customHeight="1" x14ac:dyDescent="0.2">
      <c r="A267" s="9">
        <v>265</v>
      </c>
      <c r="B267" s="10" t="s">
        <v>187</v>
      </c>
      <c r="C267" s="10" t="s">
        <v>94</v>
      </c>
      <c r="D267" s="11" t="s">
        <v>593</v>
      </c>
      <c r="E267" s="10" t="s">
        <v>194</v>
      </c>
      <c r="F267" s="12">
        <v>12</v>
      </c>
      <c r="G267" s="12">
        <v>1780</v>
      </c>
      <c r="H267" s="12">
        <v>21360</v>
      </c>
      <c r="I267" s="15" t="s">
        <v>425</v>
      </c>
      <c r="J267" s="10" t="s">
        <v>425</v>
      </c>
      <c r="K267" s="15" t="s">
        <v>425</v>
      </c>
    </row>
    <row r="268" spans="1:11" ht="57.95" customHeight="1" x14ac:dyDescent="0.2">
      <c r="A268" s="9">
        <v>266</v>
      </c>
      <c r="B268" s="10" t="s">
        <v>187</v>
      </c>
      <c r="C268" s="10" t="s">
        <v>94</v>
      </c>
      <c r="D268" s="11" t="s">
        <v>96</v>
      </c>
      <c r="E268" s="10" t="s">
        <v>194</v>
      </c>
      <c r="F268" s="12">
        <v>390</v>
      </c>
      <c r="G268" s="12">
        <v>443</v>
      </c>
      <c r="H268" s="12">
        <v>172770</v>
      </c>
      <c r="I268" s="15" t="s">
        <v>425</v>
      </c>
      <c r="J268" s="10" t="s">
        <v>425</v>
      </c>
      <c r="K268" s="15" t="s">
        <v>425</v>
      </c>
    </row>
    <row r="269" spans="1:11" ht="57.95" customHeight="1" x14ac:dyDescent="0.2">
      <c r="A269" s="9">
        <v>267</v>
      </c>
      <c r="B269" s="10" t="s">
        <v>187</v>
      </c>
      <c r="C269" s="10" t="s">
        <v>94</v>
      </c>
      <c r="D269" s="11" t="s">
        <v>96</v>
      </c>
      <c r="E269" s="10" t="s">
        <v>194</v>
      </c>
      <c r="F269" s="12">
        <v>3000</v>
      </c>
      <c r="G269" s="12">
        <v>443</v>
      </c>
      <c r="H269" s="12">
        <v>1329000</v>
      </c>
      <c r="I269" s="15" t="s">
        <v>425</v>
      </c>
      <c r="J269" s="10" t="s">
        <v>425</v>
      </c>
      <c r="K269" s="15" t="s">
        <v>425</v>
      </c>
    </row>
    <row r="270" spans="1:11" ht="57.95" customHeight="1" x14ac:dyDescent="0.2">
      <c r="A270" s="9">
        <v>268</v>
      </c>
      <c r="B270" s="10" t="s">
        <v>187</v>
      </c>
      <c r="C270" s="10" t="s">
        <v>94</v>
      </c>
      <c r="D270" s="11" t="s">
        <v>97</v>
      </c>
      <c r="E270" s="10" t="s">
        <v>194</v>
      </c>
      <c r="F270" s="12">
        <v>10</v>
      </c>
      <c r="G270" s="12">
        <v>3997</v>
      </c>
      <c r="H270" s="12">
        <v>39970</v>
      </c>
      <c r="I270" s="15" t="s">
        <v>425</v>
      </c>
      <c r="J270" s="10" t="s">
        <v>425</v>
      </c>
      <c r="K270" s="15" t="s">
        <v>425</v>
      </c>
    </row>
    <row r="271" spans="1:11" ht="57.95" customHeight="1" x14ac:dyDescent="0.2">
      <c r="A271" s="9">
        <v>269</v>
      </c>
      <c r="B271" s="10" t="s">
        <v>187</v>
      </c>
      <c r="C271" s="10" t="s">
        <v>94</v>
      </c>
      <c r="D271" s="11" t="s">
        <v>224</v>
      </c>
      <c r="E271" s="10" t="s">
        <v>194</v>
      </c>
      <c r="F271" s="12">
        <v>30</v>
      </c>
      <c r="G271" s="12">
        <v>1130</v>
      </c>
      <c r="H271" s="12">
        <v>33900</v>
      </c>
      <c r="I271" s="15" t="s">
        <v>425</v>
      </c>
      <c r="J271" s="10" t="s">
        <v>425</v>
      </c>
      <c r="K271" s="15" t="s">
        <v>425</v>
      </c>
    </row>
    <row r="272" spans="1:11" ht="86.25" customHeight="1" x14ac:dyDescent="0.2">
      <c r="A272" s="9">
        <v>270</v>
      </c>
      <c r="B272" s="10" t="s">
        <v>47</v>
      </c>
      <c r="C272" s="10" t="s">
        <v>98</v>
      </c>
      <c r="D272" s="11" t="s">
        <v>726</v>
      </c>
      <c r="E272" s="10" t="s">
        <v>276</v>
      </c>
      <c r="F272" s="12">
        <v>1</v>
      </c>
      <c r="G272" s="12">
        <v>10000446</v>
      </c>
      <c r="H272" s="12">
        <f>10000446-2564764</f>
        <v>7435682</v>
      </c>
      <c r="I272" s="10" t="s">
        <v>1574</v>
      </c>
      <c r="J272" s="10" t="s">
        <v>1574</v>
      </c>
      <c r="K272" s="10" t="s">
        <v>1575</v>
      </c>
    </row>
    <row r="273" spans="1:11" ht="57.95" customHeight="1" x14ac:dyDescent="0.2">
      <c r="A273" s="9">
        <v>271</v>
      </c>
      <c r="B273" s="10" t="s">
        <v>187</v>
      </c>
      <c r="C273" s="10" t="s">
        <v>98</v>
      </c>
      <c r="D273" s="11" t="s">
        <v>726</v>
      </c>
      <c r="E273" s="10" t="s">
        <v>276</v>
      </c>
      <c r="F273" s="12">
        <v>1</v>
      </c>
      <c r="G273" s="12">
        <v>4000480</v>
      </c>
      <c r="H273" s="12">
        <v>4000480</v>
      </c>
      <c r="I273" s="9" t="s">
        <v>425</v>
      </c>
      <c r="J273" s="10" t="s">
        <v>425</v>
      </c>
      <c r="K273" s="10" t="s">
        <v>1199</v>
      </c>
    </row>
    <row r="274" spans="1:11" ht="57.95" customHeight="1" x14ac:dyDescent="0.2">
      <c r="A274" s="9">
        <v>272</v>
      </c>
      <c r="B274" s="10" t="s">
        <v>187</v>
      </c>
      <c r="C274" s="10" t="s">
        <v>98</v>
      </c>
      <c r="D274" s="11" t="s">
        <v>594</v>
      </c>
      <c r="E274" s="10" t="s">
        <v>197</v>
      </c>
      <c r="F274" s="12">
        <v>10</v>
      </c>
      <c r="G274" s="12">
        <v>11752</v>
      </c>
      <c r="H274" s="12">
        <v>117520</v>
      </c>
      <c r="I274" s="9" t="s">
        <v>425</v>
      </c>
      <c r="J274" s="10" t="s">
        <v>425</v>
      </c>
      <c r="K274" s="10" t="s">
        <v>1199</v>
      </c>
    </row>
    <row r="275" spans="1:11" ht="57.95" customHeight="1" x14ac:dyDescent="0.2">
      <c r="A275" s="9">
        <v>273</v>
      </c>
      <c r="B275" s="10" t="s">
        <v>47</v>
      </c>
      <c r="C275" s="10" t="s">
        <v>98</v>
      </c>
      <c r="D275" s="11" t="s">
        <v>447</v>
      </c>
      <c r="E275" s="10" t="s">
        <v>57</v>
      </c>
      <c r="F275" s="12">
        <v>30</v>
      </c>
      <c r="G275" s="12">
        <v>953</v>
      </c>
      <c r="H275" s="12">
        <v>28590</v>
      </c>
      <c r="I275" s="9" t="s">
        <v>425</v>
      </c>
      <c r="J275" s="10" t="s">
        <v>425</v>
      </c>
      <c r="K275" s="10" t="s">
        <v>1199</v>
      </c>
    </row>
    <row r="276" spans="1:11" ht="57.95" customHeight="1" x14ac:dyDescent="0.2">
      <c r="A276" s="14">
        <v>274</v>
      </c>
      <c r="B276" s="10" t="s">
        <v>187</v>
      </c>
      <c r="C276" s="10" t="s">
        <v>98</v>
      </c>
      <c r="D276" s="11" t="s">
        <v>599</v>
      </c>
      <c r="E276" s="10" t="s">
        <v>194</v>
      </c>
      <c r="F276" s="12">
        <v>12</v>
      </c>
      <c r="G276" s="12">
        <v>1317</v>
      </c>
      <c r="H276" s="12">
        <v>15804</v>
      </c>
      <c r="I276" s="9" t="s">
        <v>425</v>
      </c>
      <c r="J276" s="10" t="s">
        <v>1145</v>
      </c>
      <c r="K276" s="10" t="s">
        <v>1128</v>
      </c>
    </row>
    <row r="277" spans="1:11" ht="57.95" customHeight="1" x14ac:dyDescent="0.2">
      <c r="A277" s="9">
        <v>275</v>
      </c>
      <c r="B277" s="10" t="s">
        <v>47</v>
      </c>
      <c r="C277" s="10" t="s">
        <v>98</v>
      </c>
      <c r="D277" s="11" t="s">
        <v>446</v>
      </c>
      <c r="E277" s="10" t="s">
        <v>57</v>
      </c>
      <c r="F277" s="12">
        <v>12</v>
      </c>
      <c r="G277" s="12">
        <v>19749</v>
      </c>
      <c r="H277" s="12">
        <v>236988</v>
      </c>
      <c r="I277" s="9" t="s">
        <v>425</v>
      </c>
      <c r="J277" s="10" t="s">
        <v>425</v>
      </c>
      <c r="K277" s="10" t="s">
        <v>1199</v>
      </c>
    </row>
    <row r="278" spans="1:11" ht="57.95" customHeight="1" x14ac:dyDescent="0.2">
      <c r="A278" s="9">
        <v>276</v>
      </c>
      <c r="B278" s="10" t="s">
        <v>187</v>
      </c>
      <c r="C278" s="10" t="s">
        <v>98</v>
      </c>
      <c r="D278" s="11" t="s">
        <v>595</v>
      </c>
      <c r="E278" s="10" t="s">
        <v>194</v>
      </c>
      <c r="F278" s="12">
        <v>2500</v>
      </c>
      <c r="G278" s="12">
        <v>21</v>
      </c>
      <c r="H278" s="12">
        <v>52500</v>
      </c>
      <c r="I278" s="13" t="s">
        <v>1080</v>
      </c>
      <c r="J278" s="15" t="s">
        <v>1204</v>
      </c>
      <c r="K278" s="15" t="s">
        <v>1125</v>
      </c>
    </row>
    <row r="279" spans="1:11" ht="57.95" customHeight="1" x14ac:dyDescent="0.2">
      <c r="A279" s="9">
        <v>277</v>
      </c>
      <c r="B279" s="10" t="s">
        <v>187</v>
      </c>
      <c r="C279" s="10" t="s">
        <v>98</v>
      </c>
      <c r="D279" s="11" t="s">
        <v>598</v>
      </c>
      <c r="E279" s="10" t="s">
        <v>194</v>
      </c>
      <c r="F279" s="12">
        <v>20</v>
      </c>
      <c r="G279" s="12">
        <v>171</v>
      </c>
      <c r="H279" s="12">
        <v>3420</v>
      </c>
      <c r="I279" s="13" t="s">
        <v>1093</v>
      </c>
      <c r="J279" s="15" t="s">
        <v>1154</v>
      </c>
      <c r="K279" s="15" t="s">
        <v>1125</v>
      </c>
    </row>
    <row r="280" spans="1:11" ht="57.95" customHeight="1" x14ac:dyDescent="0.2">
      <c r="A280" s="14">
        <v>278</v>
      </c>
      <c r="B280" s="10" t="s">
        <v>187</v>
      </c>
      <c r="C280" s="10" t="s">
        <v>98</v>
      </c>
      <c r="D280" s="11" t="s">
        <v>956</v>
      </c>
      <c r="E280" s="10" t="s">
        <v>189</v>
      </c>
      <c r="F280" s="12">
        <v>4</v>
      </c>
      <c r="G280" s="12">
        <v>50000</v>
      </c>
      <c r="H280" s="12">
        <v>200000</v>
      </c>
      <c r="I280" s="9" t="s">
        <v>425</v>
      </c>
      <c r="J280" s="1" t="s">
        <v>1256</v>
      </c>
      <c r="K280" s="10" t="s">
        <v>1128</v>
      </c>
    </row>
    <row r="281" spans="1:11" ht="57.95" customHeight="1" x14ac:dyDescent="0.2">
      <c r="A281" s="9">
        <v>279</v>
      </c>
      <c r="B281" s="10" t="s">
        <v>47</v>
      </c>
      <c r="C281" s="10" t="s">
        <v>98</v>
      </c>
      <c r="D281" s="11" t="s">
        <v>840</v>
      </c>
      <c r="E281" s="10" t="s">
        <v>12</v>
      </c>
      <c r="F281" s="12">
        <v>24</v>
      </c>
      <c r="G281" s="12">
        <v>19570</v>
      </c>
      <c r="H281" s="12">
        <v>469680</v>
      </c>
      <c r="I281" s="9" t="s">
        <v>425</v>
      </c>
      <c r="J281" s="10" t="s">
        <v>425</v>
      </c>
      <c r="K281" s="10" t="s">
        <v>1199</v>
      </c>
    </row>
    <row r="282" spans="1:11" ht="57.95" customHeight="1" x14ac:dyDescent="0.2">
      <c r="A282" s="9">
        <v>280</v>
      </c>
      <c r="B282" s="10" t="s">
        <v>47</v>
      </c>
      <c r="C282" s="10" t="s">
        <v>98</v>
      </c>
      <c r="D282" s="11" t="s">
        <v>99</v>
      </c>
      <c r="E282" s="10" t="s">
        <v>56</v>
      </c>
      <c r="F282" s="12">
        <v>5000</v>
      </c>
      <c r="G282" s="12">
        <v>32</v>
      </c>
      <c r="H282" s="12">
        <v>160000</v>
      </c>
      <c r="I282" s="9" t="s">
        <v>425</v>
      </c>
      <c r="J282" s="10" t="s">
        <v>425</v>
      </c>
      <c r="K282" s="10" t="s">
        <v>1199</v>
      </c>
    </row>
    <row r="283" spans="1:11" ht="57.95" customHeight="1" x14ac:dyDescent="0.2">
      <c r="A283" s="9">
        <v>281</v>
      </c>
      <c r="B283" s="10" t="s">
        <v>47</v>
      </c>
      <c r="C283" s="10" t="s">
        <v>98</v>
      </c>
      <c r="D283" s="11" t="s">
        <v>445</v>
      </c>
      <c r="E283" s="10" t="s">
        <v>60</v>
      </c>
      <c r="F283" s="12">
        <v>4</v>
      </c>
      <c r="G283" s="12">
        <v>48074</v>
      </c>
      <c r="H283" s="12">
        <v>192296</v>
      </c>
      <c r="I283" s="9" t="s">
        <v>425</v>
      </c>
      <c r="J283" s="10" t="s">
        <v>425</v>
      </c>
      <c r="K283" s="10" t="s">
        <v>1199</v>
      </c>
    </row>
    <row r="284" spans="1:11" ht="57.95" customHeight="1" x14ac:dyDescent="0.2">
      <c r="A284" s="9">
        <v>282</v>
      </c>
      <c r="B284" s="10" t="s">
        <v>187</v>
      </c>
      <c r="C284" s="10" t="s">
        <v>98</v>
      </c>
      <c r="D284" s="11" t="s">
        <v>596</v>
      </c>
      <c r="E284" s="10" t="s">
        <v>194</v>
      </c>
      <c r="F284" s="12">
        <v>2000</v>
      </c>
      <c r="G284" s="12">
        <v>51</v>
      </c>
      <c r="H284" s="12">
        <v>102000</v>
      </c>
      <c r="I284" s="13" t="s">
        <v>1080</v>
      </c>
      <c r="J284" s="15" t="s">
        <v>1204</v>
      </c>
      <c r="K284" s="15" t="s">
        <v>1125</v>
      </c>
    </row>
    <row r="285" spans="1:11" ht="57.95" customHeight="1" x14ac:dyDescent="0.2">
      <c r="A285" s="9">
        <v>283</v>
      </c>
      <c r="B285" s="10" t="s">
        <v>187</v>
      </c>
      <c r="C285" s="10" t="s">
        <v>98</v>
      </c>
      <c r="D285" s="11" t="s">
        <v>597</v>
      </c>
      <c r="E285" s="10" t="s">
        <v>194</v>
      </c>
      <c r="F285" s="12">
        <v>10700</v>
      </c>
      <c r="G285" s="12">
        <v>10</v>
      </c>
      <c r="H285" s="12">
        <v>107000</v>
      </c>
      <c r="I285" s="13" t="s">
        <v>1080</v>
      </c>
      <c r="J285" s="15" t="s">
        <v>1204</v>
      </c>
      <c r="K285" s="15" t="s">
        <v>1125</v>
      </c>
    </row>
    <row r="286" spans="1:11" ht="57.95" customHeight="1" x14ac:dyDescent="0.2">
      <c r="A286" s="9">
        <v>284</v>
      </c>
      <c r="B286" s="10" t="s">
        <v>187</v>
      </c>
      <c r="C286" s="10" t="s">
        <v>98</v>
      </c>
      <c r="D286" s="11" t="s">
        <v>600</v>
      </c>
      <c r="E286" s="10" t="s">
        <v>194</v>
      </c>
      <c r="F286" s="12">
        <v>6000</v>
      </c>
      <c r="G286" s="12">
        <v>13</v>
      </c>
      <c r="H286" s="12">
        <v>78000</v>
      </c>
      <c r="I286" s="13" t="s">
        <v>1080</v>
      </c>
      <c r="J286" s="15" t="s">
        <v>1204</v>
      </c>
      <c r="K286" s="15" t="s">
        <v>1125</v>
      </c>
    </row>
    <row r="287" spans="1:11" ht="57.95" customHeight="1" x14ac:dyDescent="0.2">
      <c r="A287" s="9">
        <v>285</v>
      </c>
      <c r="B287" s="10" t="s">
        <v>47</v>
      </c>
      <c r="C287" s="10" t="s">
        <v>100</v>
      </c>
      <c r="D287" s="11" t="s">
        <v>726</v>
      </c>
      <c r="E287" s="10" t="s">
        <v>276</v>
      </c>
      <c r="F287" s="12">
        <v>1</v>
      </c>
      <c r="G287" s="12">
        <v>5000000</v>
      </c>
      <c r="H287" s="12">
        <v>5000000</v>
      </c>
      <c r="I287" s="13" t="s">
        <v>425</v>
      </c>
      <c r="J287" s="9" t="s">
        <v>425</v>
      </c>
      <c r="K287" s="15" t="s">
        <v>1199</v>
      </c>
    </row>
    <row r="288" spans="1:11" ht="57.95" customHeight="1" x14ac:dyDescent="0.2">
      <c r="A288" s="9">
        <v>286</v>
      </c>
      <c r="B288" s="10" t="s">
        <v>187</v>
      </c>
      <c r="C288" s="10" t="s">
        <v>100</v>
      </c>
      <c r="D288" s="11" t="s">
        <v>726</v>
      </c>
      <c r="E288" s="10" t="s">
        <v>276</v>
      </c>
      <c r="F288" s="12">
        <v>1</v>
      </c>
      <c r="G288" s="12">
        <v>3000000</v>
      </c>
      <c r="H288" s="12">
        <v>3000000</v>
      </c>
      <c r="I288" s="13" t="s">
        <v>425</v>
      </c>
      <c r="J288" s="9" t="s">
        <v>425</v>
      </c>
      <c r="K288" s="15" t="s">
        <v>1199</v>
      </c>
    </row>
    <row r="289" spans="1:11" ht="57.95" customHeight="1" x14ac:dyDescent="0.2">
      <c r="A289" s="9">
        <v>287</v>
      </c>
      <c r="B289" s="10" t="s">
        <v>47</v>
      </c>
      <c r="C289" s="10" t="s">
        <v>25</v>
      </c>
      <c r="D289" s="11" t="s">
        <v>726</v>
      </c>
      <c r="E289" s="10" t="s">
        <v>276</v>
      </c>
      <c r="F289" s="12">
        <v>1</v>
      </c>
      <c r="G289" s="12">
        <v>4000000</v>
      </c>
      <c r="H289" s="12">
        <v>4000000</v>
      </c>
      <c r="I289" s="13" t="s">
        <v>425</v>
      </c>
      <c r="J289" s="15" t="s">
        <v>425</v>
      </c>
      <c r="K289" s="15" t="s">
        <v>1199</v>
      </c>
    </row>
    <row r="290" spans="1:11" ht="57.95" customHeight="1" x14ac:dyDescent="0.2">
      <c r="A290" s="9">
        <v>288</v>
      </c>
      <c r="B290" s="10" t="s">
        <v>187</v>
      </c>
      <c r="C290" s="10" t="s">
        <v>25</v>
      </c>
      <c r="D290" s="11" t="s">
        <v>726</v>
      </c>
      <c r="E290" s="10" t="s">
        <v>276</v>
      </c>
      <c r="F290" s="12">
        <v>1</v>
      </c>
      <c r="G290" s="12">
        <v>4000000</v>
      </c>
      <c r="H290" s="12">
        <v>4000000</v>
      </c>
      <c r="I290" s="9" t="s">
        <v>1199</v>
      </c>
      <c r="J290" s="9" t="s">
        <v>425</v>
      </c>
      <c r="K290" s="10" t="s">
        <v>1199</v>
      </c>
    </row>
    <row r="291" spans="1:11" ht="57.95" customHeight="1" x14ac:dyDescent="0.2">
      <c r="A291" s="9">
        <v>289</v>
      </c>
      <c r="B291" s="10" t="s">
        <v>187</v>
      </c>
      <c r="C291" s="10" t="s">
        <v>25</v>
      </c>
      <c r="D291" s="11" t="s">
        <v>601</v>
      </c>
      <c r="E291" s="10" t="s">
        <v>194</v>
      </c>
      <c r="F291" s="12">
        <v>620</v>
      </c>
      <c r="G291" s="12">
        <v>7210</v>
      </c>
      <c r="H291" s="12">
        <v>4470200</v>
      </c>
      <c r="I291" s="13" t="s">
        <v>1072</v>
      </c>
      <c r="J291" s="15" t="s">
        <v>1114</v>
      </c>
      <c r="K291" s="15" t="s">
        <v>1125</v>
      </c>
    </row>
    <row r="292" spans="1:11" ht="57.95" customHeight="1" x14ac:dyDescent="0.2">
      <c r="A292" s="9">
        <v>290</v>
      </c>
      <c r="B292" s="10" t="s">
        <v>187</v>
      </c>
      <c r="C292" s="10" t="s">
        <v>25</v>
      </c>
      <c r="D292" s="11" t="s">
        <v>603</v>
      </c>
      <c r="E292" s="10" t="s">
        <v>194</v>
      </c>
      <c r="F292" s="12">
        <v>150</v>
      </c>
      <c r="G292" s="12">
        <v>46031</v>
      </c>
      <c r="H292" s="12">
        <v>6904650</v>
      </c>
      <c r="I292" s="13" t="s">
        <v>1072</v>
      </c>
      <c r="J292" s="15" t="s">
        <v>1114</v>
      </c>
      <c r="K292" s="15" t="s">
        <v>1125</v>
      </c>
    </row>
    <row r="293" spans="1:11" ht="57.95" customHeight="1" x14ac:dyDescent="0.2">
      <c r="A293" s="9">
        <v>291</v>
      </c>
      <c r="B293" s="10" t="s">
        <v>187</v>
      </c>
      <c r="C293" s="10" t="s">
        <v>25</v>
      </c>
      <c r="D293" s="11" t="s">
        <v>602</v>
      </c>
      <c r="E293" s="10" t="s">
        <v>194</v>
      </c>
      <c r="F293" s="12">
        <v>1</v>
      </c>
      <c r="G293" s="12">
        <v>2836300</v>
      </c>
      <c r="H293" s="12">
        <v>2836300</v>
      </c>
      <c r="I293" s="13" t="s">
        <v>1072</v>
      </c>
      <c r="J293" s="15" t="s">
        <v>1114</v>
      </c>
      <c r="K293" s="15" t="s">
        <v>1125</v>
      </c>
    </row>
    <row r="294" spans="1:11" ht="57.95" customHeight="1" x14ac:dyDescent="0.2">
      <c r="A294" s="9">
        <v>292</v>
      </c>
      <c r="B294" s="10" t="s">
        <v>187</v>
      </c>
      <c r="C294" s="10" t="s">
        <v>25</v>
      </c>
      <c r="D294" s="11" t="s">
        <v>604</v>
      </c>
      <c r="E294" s="10" t="s">
        <v>194</v>
      </c>
      <c r="F294" s="12">
        <v>55</v>
      </c>
      <c r="G294" s="12">
        <v>2575</v>
      </c>
      <c r="H294" s="12">
        <v>141625</v>
      </c>
      <c r="I294" s="13" t="s">
        <v>1083</v>
      </c>
      <c r="J294" s="15" t="s">
        <v>1136</v>
      </c>
      <c r="K294" s="15" t="s">
        <v>1125</v>
      </c>
    </row>
    <row r="295" spans="1:11" ht="57.95" customHeight="1" x14ac:dyDescent="0.2">
      <c r="A295" s="9">
        <v>293</v>
      </c>
      <c r="B295" s="10" t="s">
        <v>47</v>
      </c>
      <c r="C295" s="10" t="s">
        <v>101</v>
      </c>
      <c r="D295" s="11" t="s">
        <v>456</v>
      </c>
      <c r="E295" s="10" t="s">
        <v>60</v>
      </c>
      <c r="F295" s="12">
        <v>12</v>
      </c>
      <c r="G295" s="12">
        <v>26871</v>
      </c>
      <c r="H295" s="12">
        <v>322452</v>
      </c>
      <c r="I295" s="13" t="s">
        <v>425</v>
      </c>
      <c r="J295" s="15" t="s">
        <v>425</v>
      </c>
      <c r="K295" s="15" t="s">
        <v>1199</v>
      </c>
    </row>
    <row r="296" spans="1:11" ht="57.95" customHeight="1" x14ac:dyDescent="0.2">
      <c r="A296" s="9">
        <v>294</v>
      </c>
      <c r="B296" s="10" t="s">
        <v>187</v>
      </c>
      <c r="C296" s="10" t="s">
        <v>101</v>
      </c>
      <c r="D296" s="11" t="s">
        <v>612</v>
      </c>
      <c r="E296" s="10" t="s">
        <v>194</v>
      </c>
      <c r="F296" s="12">
        <v>50</v>
      </c>
      <c r="G296" s="12">
        <v>1690</v>
      </c>
      <c r="H296" s="12">
        <v>84500</v>
      </c>
      <c r="I296" s="13" t="s">
        <v>1080</v>
      </c>
      <c r="J296" s="15" t="s">
        <v>1204</v>
      </c>
      <c r="K296" s="15" t="s">
        <v>1125</v>
      </c>
    </row>
    <row r="297" spans="1:11" ht="57.95" customHeight="1" x14ac:dyDescent="0.2">
      <c r="A297" s="9">
        <v>295</v>
      </c>
      <c r="B297" s="10" t="s">
        <v>47</v>
      </c>
      <c r="C297" s="10" t="s">
        <v>101</v>
      </c>
      <c r="D297" s="11" t="s">
        <v>726</v>
      </c>
      <c r="E297" s="10" t="s">
        <v>276</v>
      </c>
      <c r="F297" s="12">
        <v>1</v>
      </c>
      <c r="G297" s="12">
        <v>12000164</v>
      </c>
      <c r="H297" s="12">
        <f>12000164-1756713</f>
        <v>10243451</v>
      </c>
      <c r="I297" s="13" t="s">
        <v>425</v>
      </c>
      <c r="J297" s="15" t="s">
        <v>425</v>
      </c>
      <c r="K297" s="10" t="s">
        <v>1199</v>
      </c>
    </row>
    <row r="298" spans="1:11" ht="57.95" customHeight="1" x14ac:dyDescent="0.2">
      <c r="A298" s="9">
        <v>296</v>
      </c>
      <c r="B298" s="10" t="s">
        <v>187</v>
      </c>
      <c r="C298" s="10" t="s">
        <v>101</v>
      </c>
      <c r="D298" s="11" t="s">
        <v>726</v>
      </c>
      <c r="E298" s="10" t="s">
        <v>276</v>
      </c>
      <c r="F298" s="12">
        <v>1</v>
      </c>
      <c r="G298" s="12">
        <v>10000657</v>
      </c>
      <c r="H298" s="12">
        <v>10000657</v>
      </c>
      <c r="I298" s="13" t="s">
        <v>425</v>
      </c>
      <c r="J298" s="15" t="s">
        <v>425</v>
      </c>
      <c r="K298" s="10" t="s">
        <v>1199</v>
      </c>
    </row>
    <row r="299" spans="1:11" ht="57.95" customHeight="1" x14ac:dyDescent="0.2">
      <c r="A299" s="9">
        <v>297</v>
      </c>
      <c r="B299" s="10" t="s">
        <v>187</v>
      </c>
      <c r="C299" s="10" t="s">
        <v>101</v>
      </c>
      <c r="D299" s="11" t="s">
        <v>387</v>
      </c>
      <c r="E299" s="10" t="s">
        <v>337</v>
      </c>
      <c r="F299" s="12">
        <v>10</v>
      </c>
      <c r="G299" s="12">
        <v>84844</v>
      </c>
      <c r="H299" s="12">
        <v>848440</v>
      </c>
      <c r="I299" s="13" t="s">
        <v>997</v>
      </c>
      <c r="J299" s="15" t="s">
        <v>1104</v>
      </c>
      <c r="K299" s="15" t="s">
        <v>1125</v>
      </c>
    </row>
    <row r="300" spans="1:11" ht="57.95" customHeight="1" x14ac:dyDescent="0.2">
      <c r="A300" s="9">
        <v>298</v>
      </c>
      <c r="B300" s="10" t="s">
        <v>187</v>
      </c>
      <c r="C300" s="10" t="s">
        <v>101</v>
      </c>
      <c r="D300" s="11" t="s">
        <v>610</v>
      </c>
      <c r="E300" s="10" t="s">
        <v>194</v>
      </c>
      <c r="F300" s="12">
        <v>40</v>
      </c>
      <c r="G300" s="12">
        <v>196</v>
      </c>
      <c r="H300" s="12">
        <v>7840</v>
      </c>
      <c r="I300" s="13" t="s">
        <v>1080</v>
      </c>
      <c r="J300" s="15" t="s">
        <v>1204</v>
      </c>
      <c r="K300" s="15" t="s">
        <v>1125</v>
      </c>
    </row>
    <row r="301" spans="1:11" ht="57.95" customHeight="1" x14ac:dyDescent="0.2">
      <c r="A301" s="9">
        <v>299</v>
      </c>
      <c r="B301" s="10" t="s">
        <v>187</v>
      </c>
      <c r="C301" s="10" t="s">
        <v>101</v>
      </c>
      <c r="D301" s="11" t="s">
        <v>225</v>
      </c>
      <c r="E301" s="10" t="s">
        <v>337</v>
      </c>
      <c r="F301" s="12">
        <v>20</v>
      </c>
      <c r="G301" s="12">
        <v>4030</v>
      </c>
      <c r="H301" s="12">
        <v>80600</v>
      </c>
      <c r="I301" s="13" t="s">
        <v>997</v>
      </c>
      <c r="J301" s="15" t="s">
        <v>1104</v>
      </c>
      <c r="K301" s="15" t="s">
        <v>1125</v>
      </c>
    </row>
    <row r="302" spans="1:11" ht="57.95" customHeight="1" x14ac:dyDescent="0.2">
      <c r="A302" s="9">
        <v>300</v>
      </c>
      <c r="B302" s="10" t="s">
        <v>47</v>
      </c>
      <c r="C302" s="10" t="s">
        <v>101</v>
      </c>
      <c r="D302" s="11" t="s">
        <v>461</v>
      </c>
      <c r="E302" s="10" t="s">
        <v>46</v>
      </c>
      <c r="F302" s="12">
        <v>8</v>
      </c>
      <c r="G302" s="12">
        <v>64415</v>
      </c>
      <c r="H302" s="12">
        <v>515320</v>
      </c>
      <c r="I302" s="13" t="s">
        <v>425</v>
      </c>
      <c r="J302" s="15" t="s">
        <v>425</v>
      </c>
      <c r="K302" s="15" t="s">
        <v>1199</v>
      </c>
    </row>
    <row r="303" spans="1:11" ht="57.95" customHeight="1" x14ac:dyDescent="0.2">
      <c r="A303" s="9">
        <v>301</v>
      </c>
      <c r="B303" s="10" t="s">
        <v>187</v>
      </c>
      <c r="C303" s="10" t="s">
        <v>101</v>
      </c>
      <c r="D303" s="11" t="s">
        <v>607</v>
      </c>
      <c r="E303" s="10" t="s">
        <v>562</v>
      </c>
      <c r="F303" s="12">
        <v>1</v>
      </c>
      <c r="G303" s="12">
        <v>54194</v>
      </c>
      <c r="H303" s="12">
        <v>54194</v>
      </c>
      <c r="I303" s="13" t="s">
        <v>425</v>
      </c>
      <c r="J303" s="15" t="s">
        <v>425</v>
      </c>
      <c r="K303" s="15" t="s">
        <v>1199</v>
      </c>
    </row>
    <row r="304" spans="1:11" ht="57.95" customHeight="1" x14ac:dyDescent="0.2">
      <c r="A304" s="9">
        <v>302</v>
      </c>
      <c r="B304" s="10" t="s">
        <v>47</v>
      </c>
      <c r="C304" s="10" t="s">
        <v>101</v>
      </c>
      <c r="D304" s="11" t="s">
        <v>841</v>
      </c>
      <c r="E304" s="10" t="s">
        <v>60</v>
      </c>
      <c r="F304" s="12">
        <v>20</v>
      </c>
      <c r="G304" s="12">
        <v>1746</v>
      </c>
      <c r="H304" s="12">
        <v>34920</v>
      </c>
      <c r="I304" s="13" t="s">
        <v>1199</v>
      </c>
      <c r="J304" s="15" t="s">
        <v>425</v>
      </c>
      <c r="K304" s="15" t="s">
        <v>1509</v>
      </c>
    </row>
    <row r="305" spans="1:11" ht="57.95" customHeight="1" x14ac:dyDescent="0.2">
      <c r="A305" s="9">
        <v>303</v>
      </c>
      <c r="B305" s="10" t="s">
        <v>187</v>
      </c>
      <c r="C305" s="10" t="s">
        <v>101</v>
      </c>
      <c r="D305" s="11" t="s">
        <v>605</v>
      </c>
      <c r="E305" s="10" t="s">
        <v>562</v>
      </c>
      <c r="F305" s="12">
        <v>1</v>
      </c>
      <c r="G305" s="12">
        <v>7546</v>
      </c>
      <c r="H305" s="12">
        <v>7546</v>
      </c>
      <c r="I305" s="13" t="s">
        <v>425</v>
      </c>
      <c r="J305" s="15" t="s">
        <v>425</v>
      </c>
      <c r="K305" s="15" t="s">
        <v>1199</v>
      </c>
    </row>
    <row r="306" spans="1:11" ht="57.95" customHeight="1" x14ac:dyDescent="0.2">
      <c r="A306" s="9">
        <v>304</v>
      </c>
      <c r="B306" s="10" t="s">
        <v>47</v>
      </c>
      <c r="C306" s="10" t="s">
        <v>101</v>
      </c>
      <c r="D306" s="11" t="s">
        <v>842</v>
      </c>
      <c r="E306" s="10" t="s">
        <v>191</v>
      </c>
      <c r="F306" s="12">
        <v>305</v>
      </c>
      <c r="G306" s="12">
        <v>1011</v>
      </c>
      <c r="H306" s="12">
        <v>308355</v>
      </c>
      <c r="I306" s="13" t="s">
        <v>425</v>
      </c>
      <c r="J306" s="15" t="s">
        <v>425</v>
      </c>
      <c r="K306" s="15" t="s">
        <v>1199</v>
      </c>
    </row>
    <row r="307" spans="1:11" ht="57.95" customHeight="1" x14ac:dyDescent="0.2">
      <c r="A307" s="14">
        <v>305</v>
      </c>
      <c r="B307" s="9" t="s">
        <v>187</v>
      </c>
      <c r="C307" s="9" t="s">
        <v>101</v>
      </c>
      <c r="D307" s="11" t="s">
        <v>452</v>
      </c>
      <c r="E307" s="10" t="s">
        <v>191</v>
      </c>
      <c r="F307" s="16">
        <v>305</v>
      </c>
      <c r="G307" s="16">
        <v>420</v>
      </c>
      <c r="H307" s="16">
        <v>128100</v>
      </c>
      <c r="I307" s="9" t="s">
        <v>425</v>
      </c>
      <c r="J307" s="9" t="s">
        <v>425</v>
      </c>
      <c r="K307" s="10" t="s">
        <v>1128</v>
      </c>
    </row>
    <row r="308" spans="1:11" ht="57.95" customHeight="1" x14ac:dyDescent="0.2">
      <c r="A308" s="9">
        <v>306</v>
      </c>
      <c r="B308" s="10" t="s">
        <v>47</v>
      </c>
      <c r="C308" s="10" t="s">
        <v>101</v>
      </c>
      <c r="D308" s="11" t="s">
        <v>452</v>
      </c>
      <c r="E308" s="10" t="s">
        <v>191</v>
      </c>
      <c r="F308" s="12">
        <v>1525</v>
      </c>
      <c r="G308" s="12">
        <v>420</v>
      </c>
      <c r="H308" s="12">
        <v>640500</v>
      </c>
      <c r="I308" s="13" t="s">
        <v>425</v>
      </c>
      <c r="J308" s="15" t="s">
        <v>425</v>
      </c>
      <c r="K308" s="15" t="s">
        <v>1199</v>
      </c>
    </row>
    <row r="309" spans="1:11" ht="57.95" customHeight="1" x14ac:dyDescent="0.2">
      <c r="A309" s="9">
        <v>307</v>
      </c>
      <c r="B309" s="10" t="s">
        <v>187</v>
      </c>
      <c r="C309" s="10" t="s">
        <v>101</v>
      </c>
      <c r="D309" s="11" t="s">
        <v>731</v>
      </c>
      <c r="E309" s="10" t="s">
        <v>191</v>
      </c>
      <c r="F309" s="12">
        <v>1220</v>
      </c>
      <c r="G309" s="12">
        <v>525</v>
      </c>
      <c r="H309" s="12">
        <v>640500</v>
      </c>
      <c r="I309" s="13" t="s">
        <v>1013</v>
      </c>
      <c r="J309" s="15" t="s">
        <v>1110</v>
      </c>
      <c r="K309" s="15" t="s">
        <v>1125</v>
      </c>
    </row>
    <row r="310" spans="1:11" ht="57.95" customHeight="1" x14ac:dyDescent="0.2">
      <c r="A310" s="9">
        <v>308</v>
      </c>
      <c r="B310" s="10" t="s">
        <v>47</v>
      </c>
      <c r="C310" s="10" t="s">
        <v>101</v>
      </c>
      <c r="D310" s="11" t="s">
        <v>843</v>
      </c>
      <c r="E310" s="10" t="s">
        <v>60</v>
      </c>
      <c r="F310" s="12">
        <v>12</v>
      </c>
      <c r="G310" s="12">
        <v>11421</v>
      </c>
      <c r="H310" s="12">
        <v>137052</v>
      </c>
      <c r="I310" s="13" t="s">
        <v>425</v>
      </c>
      <c r="J310" s="15" t="s">
        <v>425</v>
      </c>
      <c r="K310" s="15" t="s">
        <v>1199</v>
      </c>
    </row>
    <row r="311" spans="1:11" ht="57.6" customHeight="1" x14ac:dyDescent="0.2">
      <c r="A311" s="9">
        <v>309</v>
      </c>
      <c r="B311" s="10" t="s">
        <v>47</v>
      </c>
      <c r="C311" s="10" t="s">
        <v>101</v>
      </c>
      <c r="D311" s="11" t="s">
        <v>843</v>
      </c>
      <c r="E311" s="10" t="s">
        <v>60</v>
      </c>
      <c r="F311" s="12">
        <v>12</v>
      </c>
      <c r="G311" s="12">
        <v>11421</v>
      </c>
      <c r="H311" s="12">
        <v>137052</v>
      </c>
      <c r="I311" s="13" t="s">
        <v>425</v>
      </c>
      <c r="J311" s="15" t="s">
        <v>425</v>
      </c>
      <c r="K311" s="15" t="s">
        <v>1199</v>
      </c>
    </row>
    <row r="312" spans="1:11" ht="57.6" customHeight="1" x14ac:dyDescent="0.2">
      <c r="A312" s="9">
        <v>310</v>
      </c>
      <c r="B312" s="10" t="s">
        <v>47</v>
      </c>
      <c r="C312" s="10" t="s">
        <v>101</v>
      </c>
      <c r="D312" s="11" t="s">
        <v>460</v>
      </c>
      <c r="E312" s="10" t="s">
        <v>60</v>
      </c>
      <c r="F312" s="12">
        <v>12</v>
      </c>
      <c r="G312" s="12">
        <v>27077</v>
      </c>
      <c r="H312" s="12">
        <v>324924</v>
      </c>
      <c r="I312" s="13" t="s">
        <v>425</v>
      </c>
      <c r="J312" s="15" t="s">
        <v>425</v>
      </c>
      <c r="K312" s="15" t="s">
        <v>1199</v>
      </c>
    </row>
    <row r="313" spans="1:11" ht="57.6" customHeight="1" x14ac:dyDescent="0.2">
      <c r="A313" s="9">
        <v>311</v>
      </c>
      <c r="B313" s="10" t="s">
        <v>47</v>
      </c>
      <c r="C313" s="10" t="s">
        <v>101</v>
      </c>
      <c r="D313" s="11" t="s">
        <v>462</v>
      </c>
      <c r="E313" s="10" t="s">
        <v>60</v>
      </c>
      <c r="F313" s="12">
        <v>24</v>
      </c>
      <c r="G313" s="12">
        <v>2015</v>
      </c>
      <c r="H313" s="12">
        <v>48360</v>
      </c>
      <c r="I313" s="13" t="s">
        <v>425</v>
      </c>
      <c r="J313" s="15" t="s">
        <v>425</v>
      </c>
      <c r="K313" s="15" t="s">
        <v>1199</v>
      </c>
    </row>
    <row r="314" spans="1:11" ht="57.95" customHeight="1" x14ac:dyDescent="0.2">
      <c r="A314" s="9">
        <v>312</v>
      </c>
      <c r="B314" s="10" t="s">
        <v>187</v>
      </c>
      <c r="C314" s="10" t="s">
        <v>101</v>
      </c>
      <c r="D314" s="11" t="s">
        <v>463</v>
      </c>
      <c r="E314" s="10" t="s">
        <v>191</v>
      </c>
      <c r="F314" s="12">
        <v>100</v>
      </c>
      <c r="G314" s="12">
        <v>594</v>
      </c>
      <c r="H314" s="12">
        <v>59400</v>
      </c>
      <c r="I314" s="13" t="s">
        <v>1013</v>
      </c>
      <c r="J314" s="15" t="s">
        <v>1110</v>
      </c>
      <c r="K314" s="15" t="s">
        <v>1125</v>
      </c>
    </row>
    <row r="315" spans="1:11" ht="57.95" customHeight="1" x14ac:dyDescent="0.2">
      <c r="A315" s="9">
        <v>313</v>
      </c>
      <c r="B315" s="10" t="s">
        <v>47</v>
      </c>
      <c r="C315" s="10" t="s">
        <v>101</v>
      </c>
      <c r="D315" s="11" t="s">
        <v>463</v>
      </c>
      <c r="E315" s="10" t="s">
        <v>191</v>
      </c>
      <c r="F315" s="12">
        <v>100</v>
      </c>
      <c r="G315" s="12">
        <v>594</v>
      </c>
      <c r="H315" s="12">
        <v>59400</v>
      </c>
      <c r="I315" s="13" t="s">
        <v>425</v>
      </c>
      <c r="J315" s="15" t="s">
        <v>425</v>
      </c>
      <c r="K315" s="15" t="s">
        <v>1199</v>
      </c>
    </row>
    <row r="316" spans="1:11" ht="57.95" customHeight="1" x14ac:dyDescent="0.2">
      <c r="A316" s="9">
        <v>314</v>
      </c>
      <c r="B316" s="10" t="s">
        <v>47</v>
      </c>
      <c r="C316" s="10" t="s">
        <v>101</v>
      </c>
      <c r="D316" s="11" t="s">
        <v>453</v>
      </c>
      <c r="E316" s="10" t="s">
        <v>60</v>
      </c>
      <c r="F316" s="12">
        <v>24</v>
      </c>
      <c r="G316" s="12">
        <v>4062</v>
      </c>
      <c r="H316" s="12">
        <v>97488</v>
      </c>
      <c r="I316" s="13" t="s">
        <v>425</v>
      </c>
      <c r="J316" s="15" t="s">
        <v>425</v>
      </c>
      <c r="K316" s="15" t="s">
        <v>1199</v>
      </c>
    </row>
    <row r="317" spans="1:11" ht="57.95" customHeight="1" x14ac:dyDescent="0.2">
      <c r="A317" s="9">
        <v>315</v>
      </c>
      <c r="B317" s="10" t="s">
        <v>47</v>
      </c>
      <c r="C317" s="10" t="s">
        <v>101</v>
      </c>
      <c r="D317" s="11" t="s">
        <v>454</v>
      </c>
      <c r="E317" s="10" t="s">
        <v>60</v>
      </c>
      <c r="F317" s="12">
        <v>50</v>
      </c>
      <c r="G317" s="12">
        <v>6066</v>
      </c>
      <c r="H317" s="12">
        <v>303300</v>
      </c>
      <c r="I317" s="13" t="s">
        <v>425</v>
      </c>
      <c r="J317" s="15" t="s">
        <v>425</v>
      </c>
      <c r="K317" s="15" t="s">
        <v>1199</v>
      </c>
    </row>
    <row r="318" spans="1:11" ht="57.95" customHeight="1" x14ac:dyDescent="0.2">
      <c r="A318" s="9">
        <v>316</v>
      </c>
      <c r="B318" s="10" t="s">
        <v>47</v>
      </c>
      <c r="C318" s="10" t="s">
        <v>101</v>
      </c>
      <c r="D318" s="11" t="s">
        <v>449</v>
      </c>
      <c r="E318" s="10" t="s">
        <v>60</v>
      </c>
      <c r="F318" s="12">
        <v>50</v>
      </c>
      <c r="G318" s="12">
        <v>6045</v>
      </c>
      <c r="H318" s="12">
        <v>302250</v>
      </c>
      <c r="I318" s="13" t="s">
        <v>425</v>
      </c>
      <c r="J318" s="15" t="s">
        <v>425</v>
      </c>
      <c r="K318" s="15" t="s">
        <v>1199</v>
      </c>
    </row>
    <row r="319" spans="1:11" ht="57.95" customHeight="1" x14ac:dyDescent="0.2">
      <c r="A319" s="9">
        <v>317</v>
      </c>
      <c r="B319" s="10" t="s">
        <v>47</v>
      </c>
      <c r="C319" s="10" t="s">
        <v>101</v>
      </c>
      <c r="D319" s="11" t="s">
        <v>455</v>
      </c>
      <c r="E319" s="10" t="s">
        <v>60</v>
      </c>
      <c r="F319" s="12">
        <v>12</v>
      </c>
      <c r="G319" s="12">
        <v>14236</v>
      </c>
      <c r="H319" s="12">
        <v>170832</v>
      </c>
      <c r="I319" s="13" t="s">
        <v>425</v>
      </c>
      <c r="J319" s="15" t="s">
        <v>425</v>
      </c>
      <c r="K319" s="15" t="s">
        <v>1199</v>
      </c>
    </row>
    <row r="320" spans="1:11" ht="57.95" customHeight="1" x14ac:dyDescent="0.2">
      <c r="A320" s="9">
        <v>318</v>
      </c>
      <c r="B320" s="10" t="s">
        <v>47</v>
      </c>
      <c r="C320" s="10" t="s">
        <v>101</v>
      </c>
      <c r="D320" s="11" t="s">
        <v>458</v>
      </c>
      <c r="E320" s="10" t="s">
        <v>60</v>
      </c>
      <c r="F320" s="12">
        <v>12</v>
      </c>
      <c r="G320" s="12">
        <v>12999</v>
      </c>
      <c r="H320" s="12">
        <v>155988</v>
      </c>
      <c r="I320" s="13" t="s">
        <v>425</v>
      </c>
      <c r="J320" s="15" t="s">
        <v>425</v>
      </c>
      <c r="K320" s="15" t="s">
        <v>1199</v>
      </c>
    </row>
    <row r="321" spans="1:11" ht="57.95" customHeight="1" x14ac:dyDescent="0.2">
      <c r="A321" s="9">
        <v>319</v>
      </c>
      <c r="B321" s="10" t="s">
        <v>47</v>
      </c>
      <c r="C321" s="10" t="s">
        <v>101</v>
      </c>
      <c r="D321" s="11" t="s">
        <v>450</v>
      </c>
      <c r="E321" s="10" t="s">
        <v>191</v>
      </c>
      <c r="F321" s="12">
        <v>100</v>
      </c>
      <c r="G321" s="12">
        <v>587</v>
      </c>
      <c r="H321" s="12">
        <v>58700</v>
      </c>
      <c r="I321" s="13" t="s">
        <v>425</v>
      </c>
      <c r="J321" s="15" t="s">
        <v>425</v>
      </c>
      <c r="K321" s="15" t="s">
        <v>1199</v>
      </c>
    </row>
    <row r="322" spans="1:11" ht="57.95" customHeight="1" x14ac:dyDescent="0.2">
      <c r="A322" s="9">
        <v>320</v>
      </c>
      <c r="B322" s="10" t="s">
        <v>47</v>
      </c>
      <c r="C322" s="10" t="s">
        <v>101</v>
      </c>
      <c r="D322" s="11" t="s">
        <v>450</v>
      </c>
      <c r="E322" s="10" t="s">
        <v>191</v>
      </c>
      <c r="F322" s="12">
        <v>100</v>
      </c>
      <c r="G322" s="12">
        <v>587</v>
      </c>
      <c r="H322" s="12">
        <v>58700</v>
      </c>
      <c r="I322" s="13" t="s">
        <v>425</v>
      </c>
      <c r="J322" s="15" t="s">
        <v>425</v>
      </c>
      <c r="K322" s="15" t="s">
        <v>1199</v>
      </c>
    </row>
    <row r="323" spans="1:11" ht="57.95" customHeight="1" x14ac:dyDescent="0.2">
      <c r="A323" s="9">
        <v>321</v>
      </c>
      <c r="B323" s="10" t="s">
        <v>47</v>
      </c>
      <c r="C323" s="10" t="s">
        <v>101</v>
      </c>
      <c r="D323" s="11" t="s">
        <v>451</v>
      </c>
      <c r="E323" s="10" t="s">
        <v>191</v>
      </c>
      <c r="F323" s="12">
        <v>24</v>
      </c>
      <c r="G323" s="12">
        <v>8323</v>
      </c>
      <c r="H323" s="12">
        <v>199752</v>
      </c>
      <c r="I323" s="13" t="s">
        <v>425</v>
      </c>
      <c r="J323" s="15" t="s">
        <v>425</v>
      </c>
      <c r="K323" s="15" t="s">
        <v>1199</v>
      </c>
    </row>
    <row r="324" spans="1:11" ht="57.95" customHeight="1" x14ac:dyDescent="0.2">
      <c r="A324" s="9">
        <v>322</v>
      </c>
      <c r="B324" s="10" t="s">
        <v>47</v>
      </c>
      <c r="C324" s="10" t="s">
        <v>101</v>
      </c>
      <c r="D324" s="11" t="s">
        <v>459</v>
      </c>
      <c r="E324" s="10" t="s">
        <v>191</v>
      </c>
      <c r="F324" s="12">
        <v>24</v>
      </c>
      <c r="G324" s="12">
        <v>2015</v>
      </c>
      <c r="H324" s="12">
        <v>48360</v>
      </c>
      <c r="I324" s="13" t="s">
        <v>425</v>
      </c>
      <c r="J324" s="15" t="s">
        <v>425</v>
      </c>
      <c r="K324" s="15" t="s">
        <v>1199</v>
      </c>
    </row>
    <row r="325" spans="1:11" ht="57.95" customHeight="1" x14ac:dyDescent="0.2">
      <c r="A325" s="9">
        <v>323</v>
      </c>
      <c r="B325" s="10" t="s">
        <v>187</v>
      </c>
      <c r="C325" s="10" t="s">
        <v>101</v>
      </c>
      <c r="D325" s="11" t="s">
        <v>254</v>
      </c>
      <c r="E325" s="10" t="s">
        <v>197</v>
      </c>
      <c r="F325" s="12">
        <v>1</v>
      </c>
      <c r="G325" s="12">
        <v>85000</v>
      </c>
      <c r="H325" s="12">
        <v>85000</v>
      </c>
      <c r="I325" s="13" t="s">
        <v>997</v>
      </c>
      <c r="J325" s="15" t="s">
        <v>1104</v>
      </c>
      <c r="K325" s="15" t="s">
        <v>1125</v>
      </c>
    </row>
    <row r="326" spans="1:11" ht="57.95" customHeight="1" x14ac:dyDescent="0.2">
      <c r="A326" s="9">
        <v>324</v>
      </c>
      <c r="B326" s="10" t="s">
        <v>187</v>
      </c>
      <c r="C326" s="10" t="s">
        <v>101</v>
      </c>
      <c r="D326" s="11" t="s">
        <v>254</v>
      </c>
      <c r="E326" s="10" t="s">
        <v>566</v>
      </c>
      <c r="F326" s="12">
        <v>5</v>
      </c>
      <c r="G326" s="12">
        <v>85000</v>
      </c>
      <c r="H326" s="12">
        <v>425000</v>
      </c>
      <c r="I326" s="13" t="s">
        <v>997</v>
      </c>
      <c r="J326" s="15" t="s">
        <v>1104</v>
      </c>
      <c r="K326" s="15" t="s">
        <v>1125</v>
      </c>
    </row>
    <row r="327" spans="1:11" ht="57.95" customHeight="1" x14ac:dyDescent="0.2">
      <c r="A327" s="9">
        <v>325</v>
      </c>
      <c r="B327" s="10" t="s">
        <v>47</v>
      </c>
      <c r="C327" s="10" t="s">
        <v>101</v>
      </c>
      <c r="D327" s="11" t="s">
        <v>254</v>
      </c>
      <c r="E327" s="10" t="s">
        <v>46</v>
      </c>
      <c r="F327" s="12">
        <v>7</v>
      </c>
      <c r="G327" s="12">
        <v>85000</v>
      </c>
      <c r="H327" s="12">
        <v>595000</v>
      </c>
      <c r="I327" s="13" t="s">
        <v>996</v>
      </c>
      <c r="J327" s="15" t="s">
        <v>1104</v>
      </c>
      <c r="K327" s="15" t="s">
        <v>1125</v>
      </c>
    </row>
    <row r="328" spans="1:11" ht="57.95" customHeight="1" x14ac:dyDescent="0.2">
      <c r="A328" s="9">
        <v>326</v>
      </c>
      <c r="B328" s="10" t="s">
        <v>47</v>
      </c>
      <c r="C328" s="10" t="s">
        <v>101</v>
      </c>
      <c r="D328" s="11" t="s">
        <v>448</v>
      </c>
      <c r="E328" s="10" t="s">
        <v>57</v>
      </c>
      <c r="F328" s="12">
        <v>2</v>
      </c>
      <c r="G328" s="12">
        <v>67800</v>
      </c>
      <c r="H328" s="12">
        <v>135600</v>
      </c>
      <c r="I328" s="13" t="s">
        <v>996</v>
      </c>
      <c r="J328" s="15" t="s">
        <v>1104</v>
      </c>
      <c r="K328" s="15" t="s">
        <v>1125</v>
      </c>
    </row>
    <row r="329" spans="1:11" ht="57.95" customHeight="1" x14ac:dyDescent="0.2">
      <c r="A329" s="9">
        <v>327</v>
      </c>
      <c r="B329" s="10" t="s">
        <v>47</v>
      </c>
      <c r="C329" s="10" t="s">
        <v>101</v>
      </c>
      <c r="D329" s="11" t="s">
        <v>102</v>
      </c>
      <c r="E329" s="10" t="s">
        <v>52</v>
      </c>
      <c r="F329" s="12">
        <v>1</v>
      </c>
      <c r="G329" s="12">
        <v>87000</v>
      </c>
      <c r="H329" s="12">
        <v>87000</v>
      </c>
      <c r="I329" s="13" t="s">
        <v>996</v>
      </c>
      <c r="J329" s="15" t="s">
        <v>1104</v>
      </c>
      <c r="K329" s="15" t="s">
        <v>1125</v>
      </c>
    </row>
    <row r="330" spans="1:11" ht="57.95" customHeight="1" x14ac:dyDescent="0.2">
      <c r="A330" s="9">
        <v>328</v>
      </c>
      <c r="B330" s="10" t="s">
        <v>47</v>
      </c>
      <c r="C330" s="10" t="s">
        <v>101</v>
      </c>
      <c r="D330" s="11" t="s">
        <v>102</v>
      </c>
      <c r="E330" s="10" t="s">
        <v>59</v>
      </c>
      <c r="F330" s="12">
        <v>1</v>
      </c>
      <c r="G330" s="12">
        <v>87000</v>
      </c>
      <c r="H330" s="12">
        <v>87000</v>
      </c>
      <c r="I330" s="13" t="s">
        <v>996</v>
      </c>
      <c r="J330" s="15" t="s">
        <v>1104</v>
      </c>
      <c r="K330" s="15" t="s">
        <v>1125</v>
      </c>
    </row>
    <row r="331" spans="1:11" ht="57.95" customHeight="1" x14ac:dyDescent="0.2">
      <c r="A331" s="9">
        <v>329</v>
      </c>
      <c r="B331" s="10" t="s">
        <v>47</v>
      </c>
      <c r="C331" s="10" t="s">
        <v>101</v>
      </c>
      <c r="D331" s="11" t="s">
        <v>102</v>
      </c>
      <c r="E331" s="10" t="s">
        <v>53</v>
      </c>
      <c r="F331" s="12">
        <v>4</v>
      </c>
      <c r="G331" s="12">
        <v>87000</v>
      </c>
      <c r="H331" s="12">
        <v>348000</v>
      </c>
      <c r="I331" s="13" t="s">
        <v>996</v>
      </c>
      <c r="J331" s="15" t="s">
        <v>1104</v>
      </c>
      <c r="K331" s="15" t="s">
        <v>1125</v>
      </c>
    </row>
    <row r="332" spans="1:11" ht="57.95" customHeight="1" x14ac:dyDescent="0.2">
      <c r="A332" s="9">
        <v>330</v>
      </c>
      <c r="B332" s="10" t="s">
        <v>47</v>
      </c>
      <c r="C332" s="10" t="s">
        <v>101</v>
      </c>
      <c r="D332" s="11" t="s">
        <v>102</v>
      </c>
      <c r="E332" s="10" t="s">
        <v>56</v>
      </c>
      <c r="F332" s="12">
        <v>11</v>
      </c>
      <c r="G332" s="12">
        <v>87000</v>
      </c>
      <c r="H332" s="12">
        <v>957000</v>
      </c>
      <c r="I332" s="13" t="s">
        <v>996</v>
      </c>
      <c r="J332" s="15" t="s">
        <v>1104</v>
      </c>
      <c r="K332" s="15" t="s">
        <v>1125</v>
      </c>
    </row>
    <row r="333" spans="1:11" ht="57.95" customHeight="1" x14ac:dyDescent="0.2">
      <c r="A333" s="9">
        <v>331</v>
      </c>
      <c r="B333" s="10" t="s">
        <v>187</v>
      </c>
      <c r="C333" s="10" t="s">
        <v>101</v>
      </c>
      <c r="D333" s="11" t="s">
        <v>102</v>
      </c>
      <c r="E333" s="10" t="s">
        <v>565</v>
      </c>
      <c r="F333" s="12">
        <v>1</v>
      </c>
      <c r="G333" s="12">
        <v>87000</v>
      </c>
      <c r="H333" s="12">
        <v>87000</v>
      </c>
      <c r="I333" s="13" t="s">
        <v>997</v>
      </c>
      <c r="J333" s="15" t="s">
        <v>1104</v>
      </c>
      <c r="K333" s="15" t="s">
        <v>1125</v>
      </c>
    </row>
    <row r="334" spans="1:11" ht="57.95" customHeight="1" x14ac:dyDescent="0.2">
      <c r="A334" s="9">
        <v>332</v>
      </c>
      <c r="B334" s="10" t="s">
        <v>187</v>
      </c>
      <c r="C334" s="10" t="s">
        <v>101</v>
      </c>
      <c r="D334" s="11" t="s">
        <v>102</v>
      </c>
      <c r="E334" s="10" t="s">
        <v>337</v>
      </c>
      <c r="F334" s="12">
        <v>4</v>
      </c>
      <c r="G334" s="12">
        <v>87000</v>
      </c>
      <c r="H334" s="12">
        <v>348000</v>
      </c>
      <c r="I334" s="13" t="s">
        <v>997</v>
      </c>
      <c r="J334" s="15" t="s">
        <v>1104</v>
      </c>
      <c r="K334" s="15" t="s">
        <v>1125</v>
      </c>
    </row>
    <row r="335" spans="1:11" ht="57.95" customHeight="1" x14ac:dyDescent="0.2">
      <c r="A335" s="9">
        <v>333</v>
      </c>
      <c r="B335" s="10" t="s">
        <v>187</v>
      </c>
      <c r="C335" s="10" t="s">
        <v>101</v>
      </c>
      <c r="D335" s="11" t="s">
        <v>102</v>
      </c>
      <c r="E335" s="10" t="s">
        <v>337</v>
      </c>
      <c r="F335" s="12">
        <v>35</v>
      </c>
      <c r="G335" s="12">
        <v>87000</v>
      </c>
      <c r="H335" s="12">
        <v>3045000</v>
      </c>
      <c r="I335" s="13" t="s">
        <v>997</v>
      </c>
      <c r="J335" s="15" t="s">
        <v>1104</v>
      </c>
      <c r="K335" s="15" t="s">
        <v>1125</v>
      </c>
    </row>
    <row r="336" spans="1:11" ht="57.95" customHeight="1" x14ac:dyDescent="0.2">
      <c r="A336" s="9">
        <v>334</v>
      </c>
      <c r="B336" s="10" t="s">
        <v>187</v>
      </c>
      <c r="C336" s="10" t="s">
        <v>101</v>
      </c>
      <c r="D336" s="11" t="s">
        <v>606</v>
      </c>
      <c r="E336" s="10" t="s">
        <v>562</v>
      </c>
      <c r="F336" s="12">
        <v>1</v>
      </c>
      <c r="G336" s="12">
        <v>144060</v>
      </c>
      <c r="H336" s="12">
        <v>144060</v>
      </c>
      <c r="I336" s="13" t="s">
        <v>997</v>
      </c>
      <c r="J336" s="15" t="s">
        <v>1104</v>
      </c>
      <c r="K336" s="15" t="s">
        <v>1125</v>
      </c>
    </row>
    <row r="337" spans="1:11" ht="57.95" customHeight="1" x14ac:dyDescent="0.2">
      <c r="A337" s="9">
        <v>335</v>
      </c>
      <c r="B337" s="10" t="s">
        <v>187</v>
      </c>
      <c r="C337" s="10" t="s">
        <v>101</v>
      </c>
      <c r="D337" s="11" t="s">
        <v>611</v>
      </c>
      <c r="E337" s="10" t="s">
        <v>337</v>
      </c>
      <c r="F337" s="12">
        <v>90</v>
      </c>
      <c r="G337" s="12">
        <v>118650</v>
      </c>
      <c r="H337" s="12">
        <v>10678500</v>
      </c>
      <c r="I337" s="13" t="s">
        <v>997</v>
      </c>
      <c r="J337" s="15" t="s">
        <v>1104</v>
      </c>
      <c r="K337" s="15" t="s">
        <v>1125</v>
      </c>
    </row>
    <row r="338" spans="1:11" ht="57.95" customHeight="1" x14ac:dyDescent="0.2">
      <c r="A338" s="14">
        <v>336</v>
      </c>
      <c r="B338" s="9" t="s">
        <v>187</v>
      </c>
      <c r="C338" s="9" t="s">
        <v>101</v>
      </c>
      <c r="D338" s="11" t="s">
        <v>732</v>
      </c>
      <c r="E338" s="10" t="s">
        <v>194</v>
      </c>
      <c r="F338" s="16">
        <v>10</v>
      </c>
      <c r="G338" s="16">
        <v>10221</v>
      </c>
      <c r="H338" s="16">
        <v>102210</v>
      </c>
      <c r="I338" s="9" t="s">
        <v>425</v>
      </c>
      <c r="J338" s="10" t="s">
        <v>1145</v>
      </c>
      <c r="K338" s="10" t="s">
        <v>1128</v>
      </c>
    </row>
    <row r="339" spans="1:11" ht="57.95" customHeight="1" x14ac:dyDescent="0.2">
      <c r="A339" s="9">
        <v>337</v>
      </c>
      <c r="B339" s="10" t="s">
        <v>187</v>
      </c>
      <c r="C339" s="10" t="s">
        <v>101</v>
      </c>
      <c r="D339" s="11" t="s">
        <v>608</v>
      </c>
      <c r="E339" s="10" t="s">
        <v>337</v>
      </c>
      <c r="F339" s="12">
        <v>10</v>
      </c>
      <c r="G339" s="12">
        <v>30000</v>
      </c>
      <c r="H339" s="12">
        <v>300000</v>
      </c>
      <c r="I339" s="13" t="s">
        <v>997</v>
      </c>
      <c r="J339" s="15" t="s">
        <v>1104</v>
      </c>
      <c r="K339" s="15" t="s">
        <v>1125</v>
      </c>
    </row>
    <row r="340" spans="1:11" ht="57.95" customHeight="1" x14ac:dyDescent="0.2">
      <c r="A340" s="9">
        <v>338</v>
      </c>
      <c r="B340" s="10" t="s">
        <v>187</v>
      </c>
      <c r="C340" s="10" t="s">
        <v>101</v>
      </c>
      <c r="D340" s="11" t="s">
        <v>733</v>
      </c>
      <c r="E340" s="10" t="s">
        <v>337</v>
      </c>
      <c r="F340" s="12">
        <v>17</v>
      </c>
      <c r="G340" s="12">
        <v>19375</v>
      </c>
      <c r="H340" s="12">
        <v>329375</v>
      </c>
      <c r="I340" s="13" t="s">
        <v>997</v>
      </c>
      <c r="J340" s="15" t="s">
        <v>1104</v>
      </c>
      <c r="K340" s="15" t="s">
        <v>1125</v>
      </c>
    </row>
    <row r="341" spans="1:11" ht="57.95" customHeight="1" x14ac:dyDescent="0.2">
      <c r="A341" s="9">
        <v>339</v>
      </c>
      <c r="B341" s="10" t="s">
        <v>187</v>
      </c>
      <c r="C341" s="10" t="s">
        <v>101</v>
      </c>
      <c r="D341" s="11" t="s">
        <v>734</v>
      </c>
      <c r="E341" s="10" t="s">
        <v>337</v>
      </c>
      <c r="F341" s="12">
        <v>50</v>
      </c>
      <c r="G341" s="12">
        <v>107350</v>
      </c>
      <c r="H341" s="12">
        <v>5367500</v>
      </c>
      <c r="I341" s="13" t="s">
        <v>997</v>
      </c>
      <c r="J341" s="15" t="s">
        <v>1104</v>
      </c>
      <c r="K341" s="15" t="s">
        <v>1125</v>
      </c>
    </row>
    <row r="342" spans="1:11" ht="57.95" customHeight="1" x14ac:dyDescent="0.2">
      <c r="A342" s="9">
        <v>340</v>
      </c>
      <c r="B342" s="10" t="s">
        <v>187</v>
      </c>
      <c r="C342" s="10" t="s">
        <v>101</v>
      </c>
      <c r="D342" s="11" t="s">
        <v>277</v>
      </c>
      <c r="E342" s="10" t="s">
        <v>337</v>
      </c>
      <c r="F342" s="12">
        <v>30</v>
      </c>
      <c r="G342" s="12">
        <v>4290</v>
      </c>
      <c r="H342" s="12">
        <v>128700</v>
      </c>
      <c r="I342" s="13" t="s">
        <v>1003</v>
      </c>
      <c r="J342" s="15" t="s">
        <v>1107</v>
      </c>
      <c r="K342" s="15" t="s">
        <v>1246</v>
      </c>
    </row>
    <row r="343" spans="1:11" ht="57.95" customHeight="1" x14ac:dyDescent="0.2">
      <c r="A343" s="9">
        <v>341</v>
      </c>
      <c r="B343" s="10" t="s">
        <v>187</v>
      </c>
      <c r="C343" s="10" t="s">
        <v>101</v>
      </c>
      <c r="D343" s="11" t="s">
        <v>103</v>
      </c>
      <c r="E343" s="10" t="s">
        <v>337</v>
      </c>
      <c r="F343" s="12">
        <v>20</v>
      </c>
      <c r="G343" s="12">
        <v>205800</v>
      </c>
      <c r="H343" s="12">
        <v>4116000</v>
      </c>
      <c r="I343" s="13" t="s">
        <v>1003</v>
      </c>
      <c r="J343" s="15" t="s">
        <v>1107</v>
      </c>
      <c r="K343" s="15" t="s">
        <v>1125</v>
      </c>
    </row>
    <row r="344" spans="1:11" ht="57.95" customHeight="1" x14ac:dyDescent="0.2">
      <c r="A344" s="9">
        <v>342</v>
      </c>
      <c r="B344" s="10" t="s">
        <v>47</v>
      </c>
      <c r="C344" s="10" t="s">
        <v>101</v>
      </c>
      <c r="D344" s="11" t="s">
        <v>457</v>
      </c>
      <c r="E344" s="10" t="s">
        <v>60</v>
      </c>
      <c r="F344" s="12">
        <v>7</v>
      </c>
      <c r="G344" s="12">
        <v>88830</v>
      </c>
      <c r="H344" s="12">
        <v>621810</v>
      </c>
      <c r="I344" s="13" t="s">
        <v>425</v>
      </c>
      <c r="J344" s="15" t="s">
        <v>425</v>
      </c>
      <c r="K344" s="15" t="s">
        <v>1199</v>
      </c>
    </row>
    <row r="345" spans="1:11" ht="57.95" customHeight="1" x14ac:dyDescent="0.2">
      <c r="A345" s="9">
        <v>343</v>
      </c>
      <c r="B345" s="10" t="s">
        <v>47</v>
      </c>
      <c r="C345" s="10" t="s">
        <v>101</v>
      </c>
      <c r="D345" s="11" t="s">
        <v>844</v>
      </c>
      <c r="E345" s="10" t="s">
        <v>428</v>
      </c>
      <c r="F345" s="12">
        <v>2</v>
      </c>
      <c r="G345" s="12">
        <v>29000</v>
      </c>
      <c r="H345" s="12">
        <v>58000</v>
      </c>
      <c r="I345" s="13" t="s">
        <v>1002</v>
      </c>
      <c r="J345" s="15" t="s">
        <v>1107</v>
      </c>
      <c r="K345" s="15" t="s">
        <v>1171</v>
      </c>
    </row>
    <row r="346" spans="1:11" ht="57.95" customHeight="1" x14ac:dyDescent="0.2">
      <c r="A346" s="9">
        <v>344</v>
      </c>
      <c r="B346" s="10" t="s">
        <v>47</v>
      </c>
      <c r="C346" s="10" t="s">
        <v>101</v>
      </c>
      <c r="D346" s="11" t="s">
        <v>845</v>
      </c>
      <c r="E346" s="10" t="s">
        <v>60</v>
      </c>
      <c r="F346" s="12">
        <v>12</v>
      </c>
      <c r="G346" s="12">
        <v>4030</v>
      </c>
      <c r="H346" s="12">
        <v>48360</v>
      </c>
      <c r="I346" s="13" t="s">
        <v>425</v>
      </c>
      <c r="J346" s="15" t="s">
        <v>425</v>
      </c>
      <c r="K346" s="15" t="s">
        <v>1199</v>
      </c>
    </row>
    <row r="347" spans="1:11" ht="57.95" customHeight="1" x14ac:dyDescent="0.2">
      <c r="A347" s="9">
        <v>345</v>
      </c>
      <c r="B347" s="10" t="s">
        <v>47</v>
      </c>
      <c r="C347" s="10" t="s">
        <v>101</v>
      </c>
      <c r="D347" s="11" t="s">
        <v>845</v>
      </c>
      <c r="E347" s="10" t="s">
        <v>60</v>
      </c>
      <c r="F347" s="12">
        <v>12</v>
      </c>
      <c r="G347" s="12">
        <v>4030</v>
      </c>
      <c r="H347" s="12">
        <v>48360</v>
      </c>
      <c r="I347" s="13" t="s">
        <v>425</v>
      </c>
      <c r="J347" s="15" t="s">
        <v>425</v>
      </c>
      <c r="K347" s="15" t="s">
        <v>1199</v>
      </c>
    </row>
    <row r="348" spans="1:11" ht="57.95" customHeight="1" x14ac:dyDescent="0.2">
      <c r="A348" s="14">
        <v>346</v>
      </c>
      <c r="B348" s="9" t="s">
        <v>187</v>
      </c>
      <c r="C348" s="9" t="s">
        <v>101</v>
      </c>
      <c r="D348" s="11" t="s">
        <v>609</v>
      </c>
      <c r="E348" s="10" t="s">
        <v>191</v>
      </c>
      <c r="F348" s="16">
        <v>14</v>
      </c>
      <c r="G348" s="16">
        <v>21952</v>
      </c>
      <c r="H348" s="16">
        <v>307328</v>
      </c>
      <c r="I348" s="9" t="s">
        <v>425</v>
      </c>
      <c r="J348" s="9" t="s">
        <v>425</v>
      </c>
      <c r="K348" s="10" t="s">
        <v>1128</v>
      </c>
    </row>
    <row r="349" spans="1:11" ht="73.5" customHeight="1" x14ac:dyDescent="0.2">
      <c r="A349" s="14">
        <v>347</v>
      </c>
      <c r="B349" s="9" t="s">
        <v>187</v>
      </c>
      <c r="C349" s="9" t="s">
        <v>101</v>
      </c>
      <c r="D349" s="11" t="s">
        <v>256</v>
      </c>
      <c r="E349" s="10" t="s">
        <v>337</v>
      </c>
      <c r="F349" s="16">
        <v>5</v>
      </c>
      <c r="G349" s="16">
        <v>40000</v>
      </c>
      <c r="H349" s="16">
        <v>200000</v>
      </c>
      <c r="I349" s="9" t="s">
        <v>997</v>
      </c>
      <c r="J349" s="10" t="s">
        <v>1104</v>
      </c>
      <c r="K349" s="10" t="s">
        <v>1205</v>
      </c>
    </row>
    <row r="350" spans="1:11" ht="57.95" customHeight="1" x14ac:dyDescent="0.2">
      <c r="A350" s="9">
        <v>348</v>
      </c>
      <c r="B350" s="10" t="s">
        <v>187</v>
      </c>
      <c r="C350" s="10" t="s">
        <v>101</v>
      </c>
      <c r="D350" s="11" t="s">
        <v>735</v>
      </c>
      <c r="E350" s="10" t="s">
        <v>337</v>
      </c>
      <c r="F350" s="12">
        <v>40</v>
      </c>
      <c r="G350" s="12">
        <v>113000</v>
      </c>
      <c r="H350" s="12">
        <v>4520000</v>
      </c>
      <c r="I350" s="13" t="s">
        <v>997</v>
      </c>
      <c r="J350" s="15" t="s">
        <v>1104</v>
      </c>
      <c r="K350" s="15" t="s">
        <v>1125</v>
      </c>
    </row>
    <row r="351" spans="1:11" ht="57.95" customHeight="1" x14ac:dyDescent="0.2">
      <c r="A351" s="9">
        <v>349</v>
      </c>
      <c r="B351" s="10" t="s">
        <v>187</v>
      </c>
      <c r="C351" s="10" t="s">
        <v>101</v>
      </c>
      <c r="D351" s="11" t="s">
        <v>278</v>
      </c>
      <c r="E351" s="10" t="s">
        <v>337</v>
      </c>
      <c r="F351" s="12">
        <v>10</v>
      </c>
      <c r="G351" s="12">
        <v>41810</v>
      </c>
      <c r="H351" s="12">
        <v>418100</v>
      </c>
      <c r="I351" s="13" t="s">
        <v>997</v>
      </c>
      <c r="J351" s="15" t="s">
        <v>1104</v>
      </c>
      <c r="K351" s="15" t="s">
        <v>1125</v>
      </c>
    </row>
    <row r="352" spans="1:11" ht="57.95" customHeight="1" x14ac:dyDescent="0.2">
      <c r="A352" s="9">
        <v>350</v>
      </c>
      <c r="B352" s="10" t="s">
        <v>47</v>
      </c>
      <c r="C352" s="10" t="s">
        <v>26</v>
      </c>
      <c r="D352" s="11" t="s">
        <v>726</v>
      </c>
      <c r="E352" s="10" t="s">
        <v>276</v>
      </c>
      <c r="F352" s="12">
        <v>1</v>
      </c>
      <c r="G352" s="12">
        <v>2000256</v>
      </c>
      <c r="H352" s="12">
        <v>2000256</v>
      </c>
      <c r="I352" s="13" t="s">
        <v>425</v>
      </c>
      <c r="J352" s="15" t="s">
        <v>425</v>
      </c>
      <c r="K352" s="15" t="s">
        <v>1199</v>
      </c>
    </row>
    <row r="353" spans="1:11" ht="57.95" customHeight="1" x14ac:dyDescent="0.2">
      <c r="A353" s="9">
        <v>351</v>
      </c>
      <c r="B353" s="10" t="s">
        <v>187</v>
      </c>
      <c r="C353" s="10" t="s">
        <v>26</v>
      </c>
      <c r="D353" s="11" t="s">
        <v>726</v>
      </c>
      <c r="E353" s="10" t="s">
        <v>276</v>
      </c>
      <c r="F353" s="12">
        <v>1</v>
      </c>
      <c r="G353" s="12">
        <v>1500000</v>
      </c>
      <c r="H353" s="12">
        <v>1500000</v>
      </c>
      <c r="I353" s="9" t="s">
        <v>1199</v>
      </c>
      <c r="J353" s="10" t="s">
        <v>425</v>
      </c>
      <c r="K353" s="10" t="s">
        <v>1199</v>
      </c>
    </row>
    <row r="354" spans="1:11" ht="57.95" customHeight="1" x14ac:dyDescent="0.2">
      <c r="A354" s="9">
        <v>352</v>
      </c>
      <c r="B354" s="10" t="s">
        <v>47</v>
      </c>
      <c r="C354" s="10" t="s">
        <v>26</v>
      </c>
      <c r="D354" s="11" t="s">
        <v>104</v>
      </c>
      <c r="E354" s="10" t="s">
        <v>57</v>
      </c>
      <c r="F354" s="12">
        <v>2</v>
      </c>
      <c r="G354" s="12">
        <v>60372</v>
      </c>
      <c r="H354" s="12">
        <v>120744</v>
      </c>
      <c r="I354" s="13" t="s">
        <v>1298</v>
      </c>
      <c r="J354" s="15" t="s">
        <v>1455</v>
      </c>
      <c r="K354" s="15" t="s">
        <v>1125</v>
      </c>
    </row>
    <row r="355" spans="1:11" ht="57.95" customHeight="1" x14ac:dyDescent="0.2">
      <c r="A355" s="9">
        <v>353</v>
      </c>
      <c r="B355" s="10" t="s">
        <v>47</v>
      </c>
      <c r="C355" s="10" t="s">
        <v>27</v>
      </c>
      <c r="D355" s="11" t="s">
        <v>726</v>
      </c>
      <c r="E355" s="10" t="s">
        <v>276</v>
      </c>
      <c r="F355" s="12">
        <v>1</v>
      </c>
      <c r="G355" s="12">
        <v>6000000</v>
      </c>
      <c r="H355" s="12">
        <v>6000000</v>
      </c>
      <c r="I355" s="13" t="s">
        <v>425</v>
      </c>
      <c r="J355" s="15" t="s">
        <v>425</v>
      </c>
      <c r="K355" s="15" t="s">
        <v>1199</v>
      </c>
    </row>
    <row r="356" spans="1:11" ht="57.95" customHeight="1" x14ac:dyDescent="0.2">
      <c r="A356" s="9">
        <v>354</v>
      </c>
      <c r="B356" s="10" t="s">
        <v>187</v>
      </c>
      <c r="C356" s="10" t="s">
        <v>27</v>
      </c>
      <c r="D356" s="11" t="s">
        <v>726</v>
      </c>
      <c r="E356" s="10" t="s">
        <v>276</v>
      </c>
      <c r="F356" s="12">
        <v>1</v>
      </c>
      <c r="G356" s="12">
        <v>2000446</v>
      </c>
      <c r="H356" s="12">
        <v>2000446</v>
      </c>
      <c r="I356" s="9" t="s">
        <v>1199</v>
      </c>
      <c r="J356" s="9" t="s">
        <v>425</v>
      </c>
      <c r="K356" s="10" t="s">
        <v>1199</v>
      </c>
    </row>
    <row r="357" spans="1:11" ht="57.95" customHeight="1" x14ac:dyDescent="0.2">
      <c r="A357" s="9">
        <v>355</v>
      </c>
      <c r="B357" s="10" t="s">
        <v>187</v>
      </c>
      <c r="C357" s="10">
        <v>29999</v>
      </c>
      <c r="D357" s="11" t="s">
        <v>736</v>
      </c>
      <c r="E357" s="10" t="s">
        <v>191</v>
      </c>
      <c r="F357" s="12">
        <v>100</v>
      </c>
      <c r="G357" s="12">
        <v>286</v>
      </c>
      <c r="H357" s="12">
        <v>28600</v>
      </c>
      <c r="I357" s="13" t="s">
        <v>425</v>
      </c>
      <c r="J357" s="15" t="s">
        <v>425</v>
      </c>
      <c r="K357" s="15" t="s">
        <v>1199</v>
      </c>
    </row>
    <row r="358" spans="1:11" ht="57.95" customHeight="1" x14ac:dyDescent="0.2">
      <c r="A358" s="9">
        <v>356</v>
      </c>
      <c r="B358" s="10" t="s">
        <v>47</v>
      </c>
      <c r="C358" s="10" t="s">
        <v>27</v>
      </c>
      <c r="D358" s="11" t="s">
        <v>846</v>
      </c>
      <c r="E358" s="10" t="s">
        <v>50</v>
      </c>
      <c r="F358" s="12">
        <v>10</v>
      </c>
      <c r="G358" s="12">
        <v>42366</v>
      </c>
      <c r="H358" s="12">
        <v>423660</v>
      </c>
      <c r="I358" s="9" t="s">
        <v>1199</v>
      </c>
      <c r="J358" s="10" t="s">
        <v>1507</v>
      </c>
      <c r="K358" s="10" t="s">
        <v>1128</v>
      </c>
    </row>
    <row r="359" spans="1:11" ht="57.95" customHeight="1" x14ac:dyDescent="0.2">
      <c r="A359" s="9">
        <v>357</v>
      </c>
      <c r="B359" s="10" t="s">
        <v>187</v>
      </c>
      <c r="C359" s="10" t="s">
        <v>27</v>
      </c>
      <c r="D359" s="11" t="s">
        <v>226</v>
      </c>
      <c r="E359" s="10" t="s">
        <v>189</v>
      </c>
      <c r="F359" s="12">
        <v>2</v>
      </c>
      <c r="G359" s="12">
        <v>27977</v>
      </c>
      <c r="H359" s="12">
        <v>55954</v>
      </c>
      <c r="I359" s="9" t="s">
        <v>1199</v>
      </c>
      <c r="J359" s="9" t="s">
        <v>425</v>
      </c>
      <c r="K359" s="10" t="s">
        <v>1199</v>
      </c>
    </row>
    <row r="360" spans="1:11" ht="57.95" customHeight="1" x14ac:dyDescent="0.2">
      <c r="A360" s="14">
        <v>358</v>
      </c>
      <c r="B360" s="9" t="s">
        <v>47</v>
      </c>
      <c r="C360" s="9" t="s">
        <v>27</v>
      </c>
      <c r="D360" s="11" t="s">
        <v>847</v>
      </c>
      <c r="E360" s="10" t="s">
        <v>55</v>
      </c>
      <c r="F360" s="16">
        <v>40</v>
      </c>
      <c r="G360" s="16">
        <v>13436</v>
      </c>
      <c r="H360" s="16">
        <v>537440</v>
      </c>
      <c r="I360" s="9" t="s">
        <v>425</v>
      </c>
      <c r="J360" s="9" t="s">
        <v>425</v>
      </c>
      <c r="K360" s="10" t="s">
        <v>1128</v>
      </c>
    </row>
    <row r="361" spans="1:11" ht="57.95" customHeight="1" x14ac:dyDescent="0.2">
      <c r="A361" s="9">
        <v>359</v>
      </c>
      <c r="B361" s="10" t="s">
        <v>47</v>
      </c>
      <c r="C361" s="10" t="s">
        <v>27</v>
      </c>
      <c r="D361" s="11" t="s">
        <v>464</v>
      </c>
      <c r="E361" s="10" t="s">
        <v>60</v>
      </c>
      <c r="F361" s="12">
        <v>100</v>
      </c>
      <c r="G361" s="12">
        <v>1549</v>
      </c>
      <c r="H361" s="12">
        <v>154900</v>
      </c>
      <c r="I361" s="13" t="s">
        <v>1298</v>
      </c>
      <c r="J361" s="15" t="s">
        <v>1455</v>
      </c>
      <c r="K361" s="15" t="s">
        <v>1125</v>
      </c>
    </row>
    <row r="362" spans="1:11" ht="57.95" customHeight="1" x14ac:dyDescent="0.2">
      <c r="A362" s="14">
        <v>360</v>
      </c>
      <c r="B362" s="9" t="s">
        <v>187</v>
      </c>
      <c r="C362" s="9" t="s">
        <v>117</v>
      </c>
      <c r="D362" s="11" t="s">
        <v>746</v>
      </c>
      <c r="E362" s="10" t="s">
        <v>193</v>
      </c>
      <c r="F362" s="16">
        <v>10</v>
      </c>
      <c r="G362" s="16">
        <v>8123</v>
      </c>
      <c r="H362" s="16">
        <v>81230</v>
      </c>
      <c r="I362" s="9" t="s">
        <v>425</v>
      </c>
      <c r="J362" s="10" t="s">
        <v>1523</v>
      </c>
      <c r="K362" s="10" t="s">
        <v>1128</v>
      </c>
    </row>
    <row r="363" spans="1:11" ht="57.95" customHeight="1" x14ac:dyDescent="0.2">
      <c r="A363" s="9">
        <v>361</v>
      </c>
      <c r="B363" s="10" t="s">
        <v>187</v>
      </c>
      <c r="C363" s="10">
        <v>20306</v>
      </c>
      <c r="D363" s="11" t="s">
        <v>279</v>
      </c>
      <c r="E363" s="10" t="s">
        <v>194</v>
      </c>
      <c r="F363" s="12">
        <v>6</v>
      </c>
      <c r="G363" s="12">
        <v>7000</v>
      </c>
      <c r="H363" s="12">
        <v>42000</v>
      </c>
      <c r="I363" s="13" t="s">
        <v>425</v>
      </c>
      <c r="J363" s="15" t="s">
        <v>425</v>
      </c>
      <c r="K363" s="15" t="s">
        <v>1535</v>
      </c>
    </row>
    <row r="364" spans="1:11" ht="79.5" customHeight="1" x14ac:dyDescent="0.2">
      <c r="A364" s="9">
        <v>362</v>
      </c>
      <c r="B364" s="10" t="s">
        <v>47</v>
      </c>
      <c r="C364" s="10">
        <v>20399</v>
      </c>
      <c r="D364" s="11" t="s">
        <v>726</v>
      </c>
      <c r="E364" s="10" t="s">
        <v>276</v>
      </c>
      <c r="F364" s="12">
        <v>1</v>
      </c>
      <c r="G364" s="12">
        <v>6000000</v>
      </c>
      <c r="H364" s="12">
        <f>6000000-45483</f>
        <v>5954517</v>
      </c>
      <c r="I364" s="15" t="s">
        <v>1574</v>
      </c>
      <c r="J364" s="15" t="s">
        <v>1574</v>
      </c>
      <c r="K364" s="15" t="s">
        <v>1575</v>
      </c>
    </row>
    <row r="365" spans="1:11" ht="57.95" customHeight="1" x14ac:dyDescent="0.2">
      <c r="A365" s="9">
        <v>363</v>
      </c>
      <c r="B365" s="10" t="s">
        <v>187</v>
      </c>
      <c r="C365" s="10" t="s">
        <v>28</v>
      </c>
      <c r="D365" s="11" t="s">
        <v>726</v>
      </c>
      <c r="E365" s="10" t="s">
        <v>276</v>
      </c>
      <c r="F365" s="12">
        <v>1</v>
      </c>
      <c r="G365" s="12">
        <v>1999875</v>
      </c>
      <c r="H365" s="12">
        <v>1999875</v>
      </c>
      <c r="I365" s="9" t="s">
        <v>1199</v>
      </c>
      <c r="J365" s="9" t="s">
        <v>425</v>
      </c>
      <c r="K365" s="10" t="s">
        <v>1199</v>
      </c>
    </row>
    <row r="366" spans="1:11" ht="57.95" customHeight="1" x14ac:dyDescent="0.2">
      <c r="A366" s="14">
        <v>364</v>
      </c>
      <c r="B366" s="10" t="s">
        <v>187</v>
      </c>
      <c r="C366" s="10" t="s">
        <v>28</v>
      </c>
      <c r="D366" s="11" t="s">
        <v>614</v>
      </c>
      <c r="E366" s="10" t="s">
        <v>194</v>
      </c>
      <c r="F366" s="12">
        <v>12</v>
      </c>
      <c r="G366" s="12">
        <v>5991</v>
      </c>
      <c r="H366" s="12">
        <v>71892</v>
      </c>
      <c r="I366" s="9" t="s">
        <v>425</v>
      </c>
      <c r="J366" s="10" t="s">
        <v>1145</v>
      </c>
      <c r="K366" s="10" t="s">
        <v>1128</v>
      </c>
    </row>
    <row r="367" spans="1:11" ht="57.95" customHeight="1" x14ac:dyDescent="0.2">
      <c r="A367" s="14">
        <v>365</v>
      </c>
      <c r="B367" s="10" t="s">
        <v>187</v>
      </c>
      <c r="C367" s="10" t="s">
        <v>28</v>
      </c>
      <c r="D367" s="11" t="s">
        <v>613</v>
      </c>
      <c r="E367" s="10" t="s">
        <v>194</v>
      </c>
      <c r="F367" s="12">
        <v>150</v>
      </c>
      <c r="G367" s="12">
        <v>3825</v>
      </c>
      <c r="H367" s="12">
        <v>573750</v>
      </c>
      <c r="I367" s="9" t="s">
        <v>425</v>
      </c>
      <c r="J367" s="10" t="s">
        <v>1145</v>
      </c>
      <c r="K367" s="10" t="s">
        <v>1128</v>
      </c>
    </row>
    <row r="368" spans="1:11" ht="57.95" customHeight="1" x14ac:dyDescent="0.2">
      <c r="A368" s="9">
        <v>366</v>
      </c>
      <c r="B368" s="10" t="s">
        <v>187</v>
      </c>
      <c r="C368" s="10" t="s">
        <v>28</v>
      </c>
      <c r="D368" s="11" t="s">
        <v>613</v>
      </c>
      <c r="E368" s="10" t="s">
        <v>337</v>
      </c>
      <c r="F368" s="12">
        <v>5</v>
      </c>
      <c r="G368" s="12">
        <v>3825</v>
      </c>
      <c r="H368" s="12">
        <v>19125</v>
      </c>
      <c r="I368" s="13" t="s">
        <v>425</v>
      </c>
      <c r="J368" s="15" t="s">
        <v>425</v>
      </c>
      <c r="K368" s="15" t="s">
        <v>1199</v>
      </c>
    </row>
    <row r="369" spans="1:11" ht="57.95" customHeight="1" x14ac:dyDescent="0.2">
      <c r="A369" s="14">
        <v>367</v>
      </c>
      <c r="B369" s="9" t="s">
        <v>187</v>
      </c>
      <c r="C369" s="9" t="s">
        <v>105</v>
      </c>
      <c r="D369" s="11" t="s">
        <v>621</v>
      </c>
      <c r="E369" s="10" t="s">
        <v>194</v>
      </c>
      <c r="F369" s="16">
        <v>10</v>
      </c>
      <c r="G369" s="16">
        <v>7120</v>
      </c>
      <c r="H369" s="16">
        <v>71200</v>
      </c>
      <c r="I369" s="9" t="s">
        <v>425</v>
      </c>
      <c r="J369" s="10" t="s">
        <v>1145</v>
      </c>
      <c r="K369" s="10" t="s">
        <v>1128</v>
      </c>
    </row>
    <row r="370" spans="1:11" ht="57.95" customHeight="1" x14ac:dyDescent="0.2">
      <c r="A370" s="9">
        <v>368</v>
      </c>
      <c r="B370" s="10" t="s">
        <v>47</v>
      </c>
      <c r="C370" s="10" t="s">
        <v>105</v>
      </c>
      <c r="D370" s="11" t="s">
        <v>476</v>
      </c>
      <c r="E370" s="10" t="s">
        <v>12</v>
      </c>
      <c r="F370" s="12">
        <v>5</v>
      </c>
      <c r="G370" s="12">
        <v>4120</v>
      </c>
      <c r="H370" s="12">
        <v>20600</v>
      </c>
      <c r="I370" s="13" t="s">
        <v>1298</v>
      </c>
      <c r="J370" s="15" t="s">
        <v>1455</v>
      </c>
      <c r="K370" s="15" t="s">
        <v>1125</v>
      </c>
    </row>
    <row r="371" spans="1:11" ht="57.95" customHeight="1" x14ac:dyDescent="0.2">
      <c r="A371" s="9">
        <v>369</v>
      </c>
      <c r="B371" s="10" t="s">
        <v>47</v>
      </c>
      <c r="C371" s="10" t="s">
        <v>105</v>
      </c>
      <c r="D371" s="11" t="s">
        <v>726</v>
      </c>
      <c r="E371" s="10" t="s">
        <v>276</v>
      </c>
      <c r="F371" s="12">
        <v>1</v>
      </c>
      <c r="G371" s="12">
        <v>6999956</v>
      </c>
      <c r="H371" s="12">
        <f>6999956-264828</f>
        <v>6735128</v>
      </c>
      <c r="I371" s="15" t="s">
        <v>1574</v>
      </c>
      <c r="J371" s="9" t="s">
        <v>425</v>
      </c>
      <c r="K371" s="15" t="s">
        <v>1575</v>
      </c>
    </row>
    <row r="372" spans="1:11" ht="57.95" customHeight="1" x14ac:dyDescent="0.2">
      <c r="A372" s="9">
        <v>370</v>
      </c>
      <c r="B372" s="10" t="s">
        <v>187</v>
      </c>
      <c r="C372" s="10" t="s">
        <v>105</v>
      </c>
      <c r="D372" s="11" t="s">
        <v>726</v>
      </c>
      <c r="E372" s="10" t="s">
        <v>276</v>
      </c>
      <c r="F372" s="12">
        <v>1</v>
      </c>
      <c r="G372" s="12">
        <v>2000072</v>
      </c>
      <c r="H372" s="12">
        <v>2000072</v>
      </c>
      <c r="I372" s="13" t="s">
        <v>425</v>
      </c>
      <c r="J372" s="15" t="s">
        <v>425</v>
      </c>
      <c r="K372" s="15" t="s">
        <v>1199</v>
      </c>
    </row>
    <row r="373" spans="1:11" ht="57.95" customHeight="1" x14ac:dyDescent="0.2">
      <c r="A373" s="9">
        <v>371</v>
      </c>
      <c r="B373" s="10" t="s">
        <v>47</v>
      </c>
      <c r="C373" s="10" t="s">
        <v>105</v>
      </c>
      <c r="D373" s="11" t="s">
        <v>107</v>
      </c>
      <c r="E373" s="10" t="s">
        <v>56</v>
      </c>
      <c r="F373" s="12">
        <v>50</v>
      </c>
      <c r="G373" s="12">
        <v>550</v>
      </c>
      <c r="H373" s="12">
        <v>27500</v>
      </c>
      <c r="I373" s="13" t="s">
        <v>1298</v>
      </c>
      <c r="J373" s="15" t="s">
        <v>1455</v>
      </c>
      <c r="K373" s="15" t="s">
        <v>1125</v>
      </c>
    </row>
    <row r="374" spans="1:11" ht="57.95" customHeight="1" x14ac:dyDescent="0.2">
      <c r="A374" s="9">
        <v>372</v>
      </c>
      <c r="B374" s="10" t="s">
        <v>47</v>
      </c>
      <c r="C374" s="10" t="s">
        <v>105</v>
      </c>
      <c r="D374" s="11" t="s">
        <v>107</v>
      </c>
      <c r="E374" s="10" t="s">
        <v>12</v>
      </c>
      <c r="F374" s="12">
        <v>10</v>
      </c>
      <c r="G374" s="12">
        <v>550</v>
      </c>
      <c r="H374" s="12">
        <v>5500</v>
      </c>
      <c r="I374" s="13" t="s">
        <v>1298</v>
      </c>
      <c r="J374" s="15" t="s">
        <v>1455</v>
      </c>
      <c r="K374" s="15" t="s">
        <v>1125</v>
      </c>
    </row>
    <row r="375" spans="1:11" ht="57.95" customHeight="1" x14ac:dyDescent="0.2">
      <c r="A375" s="9">
        <v>373</v>
      </c>
      <c r="B375" s="10" t="s">
        <v>47</v>
      </c>
      <c r="C375" s="10" t="s">
        <v>105</v>
      </c>
      <c r="D375" s="11" t="s">
        <v>475</v>
      </c>
      <c r="E375" s="10" t="s">
        <v>12</v>
      </c>
      <c r="F375" s="12">
        <v>10</v>
      </c>
      <c r="G375" s="12">
        <v>1494</v>
      </c>
      <c r="H375" s="12">
        <v>14940</v>
      </c>
      <c r="I375" s="13" t="s">
        <v>1298</v>
      </c>
      <c r="J375" s="15" t="s">
        <v>1455</v>
      </c>
      <c r="K375" s="15" t="s">
        <v>1125</v>
      </c>
    </row>
    <row r="376" spans="1:11" ht="57.95" customHeight="1" x14ac:dyDescent="0.2">
      <c r="A376" s="9">
        <v>374</v>
      </c>
      <c r="B376" s="10" t="s">
        <v>47</v>
      </c>
      <c r="C376" s="10" t="s">
        <v>105</v>
      </c>
      <c r="D376" s="11" t="s">
        <v>106</v>
      </c>
      <c r="E376" s="10" t="s">
        <v>12</v>
      </c>
      <c r="F376" s="12">
        <v>2</v>
      </c>
      <c r="G376" s="12">
        <v>40888</v>
      </c>
      <c r="H376" s="12">
        <v>81776</v>
      </c>
      <c r="I376" s="13" t="s">
        <v>1298</v>
      </c>
      <c r="J376" s="15" t="s">
        <v>1455</v>
      </c>
      <c r="K376" s="15" t="s">
        <v>1125</v>
      </c>
    </row>
    <row r="377" spans="1:11" ht="57.95" customHeight="1" x14ac:dyDescent="0.2">
      <c r="A377" s="9">
        <v>375</v>
      </c>
      <c r="B377" s="10" t="s">
        <v>47</v>
      </c>
      <c r="C377" s="10" t="s">
        <v>105</v>
      </c>
      <c r="D377" s="11" t="s">
        <v>469</v>
      </c>
      <c r="E377" s="10" t="s">
        <v>12</v>
      </c>
      <c r="F377" s="12">
        <v>1</v>
      </c>
      <c r="G377" s="12">
        <v>40353</v>
      </c>
      <c r="H377" s="12">
        <v>40353</v>
      </c>
      <c r="I377" s="13" t="s">
        <v>1298</v>
      </c>
      <c r="J377" s="15" t="s">
        <v>1455</v>
      </c>
      <c r="K377" s="15" t="s">
        <v>1125</v>
      </c>
    </row>
    <row r="378" spans="1:11" ht="57.95" customHeight="1" x14ac:dyDescent="0.2">
      <c r="A378" s="9">
        <v>376</v>
      </c>
      <c r="B378" s="10" t="s">
        <v>47</v>
      </c>
      <c r="C378" s="10" t="s">
        <v>105</v>
      </c>
      <c r="D378" s="11" t="s">
        <v>470</v>
      </c>
      <c r="E378" s="10" t="s">
        <v>12</v>
      </c>
      <c r="F378" s="12">
        <v>6</v>
      </c>
      <c r="G378" s="12">
        <v>1262</v>
      </c>
      <c r="H378" s="12">
        <v>7572</v>
      </c>
      <c r="I378" s="13" t="s">
        <v>1298</v>
      </c>
      <c r="J378" s="15" t="s">
        <v>1455</v>
      </c>
      <c r="K378" s="15" t="s">
        <v>1125</v>
      </c>
    </row>
    <row r="379" spans="1:11" ht="57.95" customHeight="1" x14ac:dyDescent="0.2">
      <c r="A379" s="9">
        <v>377</v>
      </c>
      <c r="B379" s="10" t="s">
        <v>47</v>
      </c>
      <c r="C379" s="10" t="s">
        <v>105</v>
      </c>
      <c r="D379" s="11" t="s">
        <v>848</v>
      </c>
      <c r="E379" s="10" t="s">
        <v>12</v>
      </c>
      <c r="F379" s="12">
        <v>2</v>
      </c>
      <c r="G379" s="12">
        <v>7714</v>
      </c>
      <c r="H379" s="12">
        <v>15428</v>
      </c>
      <c r="I379" s="13" t="s">
        <v>1298</v>
      </c>
      <c r="J379" s="15" t="s">
        <v>1455</v>
      </c>
      <c r="K379" s="15" t="s">
        <v>1125</v>
      </c>
    </row>
    <row r="380" spans="1:11" ht="57.95" customHeight="1" x14ac:dyDescent="0.2">
      <c r="A380" s="9">
        <v>378</v>
      </c>
      <c r="B380" s="10" t="s">
        <v>47</v>
      </c>
      <c r="C380" s="10" t="s">
        <v>105</v>
      </c>
      <c r="D380" s="11" t="s">
        <v>280</v>
      </c>
      <c r="E380" s="10" t="s">
        <v>52</v>
      </c>
      <c r="F380" s="12">
        <v>5</v>
      </c>
      <c r="G380" s="12">
        <v>7389</v>
      </c>
      <c r="H380" s="12">
        <v>36945</v>
      </c>
      <c r="I380" s="13" t="s">
        <v>1298</v>
      </c>
      <c r="J380" s="15" t="s">
        <v>1455</v>
      </c>
      <c r="K380" s="15" t="s">
        <v>1125</v>
      </c>
    </row>
    <row r="381" spans="1:11" ht="57.95" customHeight="1" x14ac:dyDescent="0.2">
      <c r="A381" s="9">
        <v>379</v>
      </c>
      <c r="B381" s="10" t="s">
        <v>187</v>
      </c>
      <c r="C381" s="10" t="s">
        <v>105</v>
      </c>
      <c r="D381" s="11" t="s">
        <v>280</v>
      </c>
      <c r="E381" s="10" t="s">
        <v>194</v>
      </c>
      <c r="F381" s="12">
        <v>2</v>
      </c>
      <c r="G381" s="12">
        <v>7389</v>
      </c>
      <c r="H381" s="12">
        <v>14778</v>
      </c>
      <c r="I381" s="13" t="s">
        <v>425</v>
      </c>
      <c r="J381" s="15" t="s">
        <v>1370</v>
      </c>
      <c r="K381" s="15" t="s">
        <v>1125</v>
      </c>
    </row>
    <row r="382" spans="1:11" ht="57.95" customHeight="1" x14ac:dyDescent="0.2">
      <c r="A382" s="9">
        <v>380</v>
      </c>
      <c r="B382" s="10" t="s">
        <v>47</v>
      </c>
      <c r="C382" s="10" t="s">
        <v>105</v>
      </c>
      <c r="D382" s="11" t="s">
        <v>849</v>
      </c>
      <c r="E382" s="10" t="s">
        <v>12</v>
      </c>
      <c r="F382" s="12">
        <v>10</v>
      </c>
      <c r="G382" s="12">
        <v>12185</v>
      </c>
      <c r="H382" s="12">
        <v>121850</v>
      </c>
      <c r="I382" s="13" t="s">
        <v>1298</v>
      </c>
      <c r="J382" s="15" t="s">
        <v>1455</v>
      </c>
      <c r="K382" s="15" t="s">
        <v>1125</v>
      </c>
    </row>
    <row r="383" spans="1:11" ht="57.95" customHeight="1" x14ac:dyDescent="0.2">
      <c r="A383" s="9">
        <v>381</v>
      </c>
      <c r="B383" s="10" t="s">
        <v>47</v>
      </c>
      <c r="C383" s="10" t="s">
        <v>105</v>
      </c>
      <c r="D383" s="11" t="s">
        <v>466</v>
      </c>
      <c r="E383" s="10" t="s">
        <v>191</v>
      </c>
      <c r="F383" s="12">
        <v>1</v>
      </c>
      <c r="G383" s="12">
        <v>85886</v>
      </c>
      <c r="H383" s="12">
        <v>85886</v>
      </c>
      <c r="I383" s="13" t="s">
        <v>1298</v>
      </c>
      <c r="J383" s="15" t="s">
        <v>1455</v>
      </c>
      <c r="K383" s="15" t="s">
        <v>1125</v>
      </c>
    </row>
    <row r="384" spans="1:11" ht="57.95" customHeight="1" x14ac:dyDescent="0.2">
      <c r="A384" s="9">
        <v>382</v>
      </c>
      <c r="B384" s="10" t="s">
        <v>47</v>
      </c>
      <c r="C384" s="10" t="s">
        <v>105</v>
      </c>
      <c r="D384" s="11" t="s">
        <v>850</v>
      </c>
      <c r="E384" s="10" t="s">
        <v>12</v>
      </c>
      <c r="F384" s="12">
        <v>2</v>
      </c>
      <c r="G384" s="12">
        <v>13040</v>
      </c>
      <c r="H384" s="12">
        <v>26080</v>
      </c>
      <c r="I384" s="13" t="s">
        <v>1298</v>
      </c>
      <c r="J384" s="15" t="s">
        <v>1455</v>
      </c>
      <c r="K384" s="15" t="s">
        <v>1125</v>
      </c>
    </row>
    <row r="385" spans="1:11" ht="57.95" customHeight="1" x14ac:dyDescent="0.2">
      <c r="A385" s="9">
        <v>383</v>
      </c>
      <c r="B385" s="10" t="s">
        <v>47</v>
      </c>
      <c r="C385" s="10" t="s">
        <v>105</v>
      </c>
      <c r="D385" s="11" t="s">
        <v>850</v>
      </c>
      <c r="E385" s="10" t="s">
        <v>12</v>
      </c>
      <c r="F385" s="12">
        <v>10</v>
      </c>
      <c r="G385" s="12">
        <v>13040</v>
      </c>
      <c r="H385" s="12">
        <v>130400</v>
      </c>
      <c r="I385" s="13" t="s">
        <v>1298</v>
      </c>
      <c r="J385" s="15" t="s">
        <v>1455</v>
      </c>
      <c r="K385" s="15" t="s">
        <v>1125</v>
      </c>
    </row>
    <row r="386" spans="1:11" ht="57.95" customHeight="1" x14ac:dyDescent="0.2">
      <c r="A386" s="9">
        <v>384</v>
      </c>
      <c r="B386" s="10" t="s">
        <v>187</v>
      </c>
      <c r="C386" s="10" t="s">
        <v>105</v>
      </c>
      <c r="D386" s="11" t="s">
        <v>737</v>
      </c>
      <c r="E386" s="10" t="s">
        <v>194</v>
      </c>
      <c r="F386" s="12">
        <v>150</v>
      </c>
      <c r="G386" s="12">
        <v>1382</v>
      </c>
      <c r="H386" s="12">
        <v>207300</v>
      </c>
      <c r="I386" s="13" t="s">
        <v>1083</v>
      </c>
      <c r="J386" s="15" t="s">
        <v>1136</v>
      </c>
      <c r="K386" s="15" t="s">
        <v>1125</v>
      </c>
    </row>
    <row r="387" spans="1:11" ht="57.95" customHeight="1" x14ac:dyDescent="0.2">
      <c r="A387" s="9">
        <v>385</v>
      </c>
      <c r="B387" s="10" t="s">
        <v>47</v>
      </c>
      <c r="C387" s="10" t="s">
        <v>105</v>
      </c>
      <c r="D387" s="11" t="s">
        <v>112</v>
      </c>
      <c r="E387" s="10" t="s">
        <v>52</v>
      </c>
      <c r="F387" s="12">
        <v>1</v>
      </c>
      <c r="G387" s="12">
        <v>1271701</v>
      </c>
      <c r="H387" s="12">
        <v>1271701</v>
      </c>
      <c r="I387" s="13" t="s">
        <v>1298</v>
      </c>
      <c r="J387" s="15" t="s">
        <v>1455</v>
      </c>
      <c r="K387" s="15" t="s">
        <v>1171</v>
      </c>
    </row>
    <row r="388" spans="1:11" ht="57.95" customHeight="1" x14ac:dyDescent="0.2">
      <c r="A388" s="9">
        <v>386</v>
      </c>
      <c r="B388" s="10" t="s">
        <v>47</v>
      </c>
      <c r="C388" s="10" t="s">
        <v>105</v>
      </c>
      <c r="D388" s="11" t="s">
        <v>851</v>
      </c>
      <c r="E388" s="10" t="s">
        <v>12</v>
      </c>
      <c r="F388" s="12">
        <v>10</v>
      </c>
      <c r="G388" s="12">
        <v>2373</v>
      </c>
      <c r="H388" s="12">
        <v>23730</v>
      </c>
      <c r="I388" s="13" t="s">
        <v>1298</v>
      </c>
      <c r="J388" s="15" t="s">
        <v>1455</v>
      </c>
      <c r="K388" s="15" t="s">
        <v>1125</v>
      </c>
    </row>
    <row r="389" spans="1:11" ht="57.95" customHeight="1" x14ac:dyDescent="0.2">
      <c r="A389" s="14">
        <v>387</v>
      </c>
      <c r="B389" s="9" t="s">
        <v>187</v>
      </c>
      <c r="C389" s="9" t="s">
        <v>105</v>
      </c>
      <c r="D389" s="11" t="s">
        <v>738</v>
      </c>
      <c r="E389" s="10" t="s">
        <v>189</v>
      </c>
      <c r="F389" s="16">
        <v>4</v>
      </c>
      <c r="G389" s="16">
        <v>33589</v>
      </c>
      <c r="H389" s="16">
        <v>134356</v>
      </c>
      <c r="I389" s="9" t="s">
        <v>425</v>
      </c>
      <c r="J389" s="10" t="s">
        <v>1256</v>
      </c>
      <c r="K389" s="10" t="s">
        <v>1128</v>
      </c>
    </row>
    <row r="390" spans="1:11" ht="57.95" customHeight="1" x14ac:dyDescent="0.2">
      <c r="A390" s="9">
        <v>388</v>
      </c>
      <c r="B390" s="10" t="s">
        <v>187</v>
      </c>
      <c r="C390" s="10" t="s">
        <v>105</v>
      </c>
      <c r="D390" s="11" t="s">
        <v>623</v>
      </c>
      <c r="E390" s="10" t="s">
        <v>191</v>
      </c>
      <c r="F390" s="12">
        <v>1</v>
      </c>
      <c r="G390" s="12">
        <v>3309381</v>
      </c>
      <c r="H390" s="12">
        <v>3309381</v>
      </c>
      <c r="I390" s="13" t="s">
        <v>1013</v>
      </c>
      <c r="J390" s="15" t="s">
        <v>1110</v>
      </c>
      <c r="K390" s="15" t="s">
        <v>1125</v>
      </c>
    </row>
    <row r="391" spans="1:11" ht="57.95" customHeight="1" x14ac:dyDescent="0.2">
      <c r="A391" s="9">
        <v>389</v>
      </c>
      <c r="B391" s="10" t="s">
        <v>47</v>
      </c>
      <c r="C391" s="10" t="s">
        <v>105</v>
      </c>
      <c r="D391" s="11" t="s">
        <v>229</v>
      </c>
      <c r="E391" s="10" t="s">
        <v>57</v>
      </c>
      <c r="F391" s="12">
        <v>2</v>
      </c>
      <c r="G391" s="12">
        <v>85000</v>
      </c>
      <c r="H391" s="12">
        <v>170000</v>
      </c>
      <c r="I391" s="13" t="s">
        <v>1298</v>
      </c>
      <c r="J391" s="15" t="s">
        <v>1455</v>
      </c>
      <c r="K391" s="15" t="s">
        <v>1125</v>
      </c>
    </row>
    <row r="392" spans="1:11" ht="57.95" customHeight="1" x14ac:dyDescent="0.2">
      <c r="A392" s="9">
        <v>390</v>
      </c>
      <c r="B392" s="10" t="s">
        <v>187</v>
      </c>
      <c r="C392" s="10" t="s">
        <v>105</v>
      </c>
      <c r="D392" s="11" t="s">
        <v>388</v>
      </c>
      <c r="E392" s="10" t="s">
        <v>337</v>
      </c>
      <c r="F392" s="12">
        <v>17</v>
      </c>
      <c r="G392" s="12">
        <v>15000</v>
      </c>
      <c r="H392" s="12">
        <v>255000</v>
      </c>
      <c r="I392" s="13" t="s">
        <v>425</v>
      </c>
      <c r="J392" s="15" t="s">
        <v>425</v>
      </c>
      <c r="K392" s="15" t="s">
        <v>1199</v>
      </c>
    </row>
    <row r="393" spans="1:11" ht="57.95" customHeight="1" x14ac:dyDescent="0.2">
      <c r="A393" s="9">
        <v>391</v>
      </c>
      <c r="B393" s="10" t="s">
        <v>47</v>
      </c>
      <c r="C393" s="10" t="s">
        <v>105</v>
      </c>
      <c r="D393" s="11" t="s">
        <v>852</v>
      </c>
      <c r="E393" s="10" t="s">
        <v>12</v>
      </c>
      <c r="F393" s="12">
        <v>2</v>
      </c>
      <c r="G393" s="12">
        <v>6407</v>
      </c>
      <c r="H393" s="12">
        <v>12814</v>
      </c>
      <c r="I393" s="13" t="s">
        <v>1298</v>
      </c>
      <c r="J393" s="15" t="s">
        <v>1455</v>
      </c>
      <c r="K393" s="15" t="s">
        <v>1125</v>
      </c>
    </row>
    <row r="394" spans="1:11" ht="57.95" customHeight="1" x14ac:dyDescent="0.2">
      <c r="A394" s="9">
        <v>392</v>
      </c>
      <c r="B394" s="10" t="s">
        <v>187</v>
      </c>
      <c r="C394" s="10" t="s">
        <v>105</v>
      </c>
      <c r="D394" s="11" t="s">
        <v>615</v>
      </c>
      <c r="E394" s="10" t="s">
        <v>194</v>
      </c>
      <c r="F394" s="12">
        <v>4</v>
      </c>
      <c r="G394" s="12">
        <v>4062</v>
      </c>
      <c r="H394" s="12">
        <v>16248</v>
      </c>
      <c r="I394" s="13" t="s">
        <v>1080</v>
      </c>
      <c r="J394" s="15" t="s">
        <v>1204</v>
      </c>
      <c r="K394" s="15" t="s">
        <v>1125</v>
      </c>
    </row>
    <row r="395" spans="1:11" ht="57.95" customHeight="1" x14ac:dyDescent="0.2">
      <c r="A395" s="9">
        <v>393</v>
      </c>
      <c r="B395" s="10" t="s">
        <v>187</v>
      </c>
      <c r="C395" s="10" t="s">
        <v>105</v>
      </c>
      <c r="D395" s="11" t="s">
        <v>618</v>
      </c>
      <c r="E395" s="10" t="s">
        <v>194</v>
      </c>
      <c r="F395" s="12">
        <v>4</v>
      </c>
      <c r="G395" s="12">
        <v>2575</v>
      </c>
      <c r="H395" s="12">
        <v>10300</v>
      </c>
      <c r="I395" s="13" t="s">
        <v>1080</v>
      </c>
      <c r="J395" s="15" t="s">
        <v>1204</v>
      </c>
      <c r="K395" s="15" t="s">
        <v>1125</v>
      </c>
    </row>
    <row r="396" spans="1:11" ht="57.95" customHeight="1" x14ac:dyDescent="0.2">
      <c r="A396" s="9">
        <v>394</v>
      </c>
      <c r="B396" s="10" t="s">
        <v>187</v>
      </c>
      <c r="C396" s="10" t="s">
        <v>105</v>
      </c>
      <c r="D396" s="11" t="s">
        <v>620</v>
      </c>
      <c r="E396" s="10" t="s">
        <v>194</v>
      </c>
      <c r="F396" s="12">
        <v>4</v>
      </c>
      <c r="G396" s="12">
        <v>2575</v>
      </c>
      <c r="H396" s="12">
        <v>10300</v>
      </c>
      <c r="I396" s="15" t="s">
        <v>1334</v>
      </c>
      <c r="J396" s="15" t="s">
        <v>1335</v>
      </c>
      <c r="K396" s="15" t="s">
        <v>1386</v>
      </c>
    </row>
    <row r="397" spans="1:11" ht="57.95" customHeight="1" x14ac:dyDescent="0.2">
      <c r="A397" s="9">
        <v>395</v>
      </c>
      <c r="B397" s="10" t="s">
        <v>187</v>
      </c>
      <c r="C397" s="10" t="s">
        <v>105</v>
      </c>
      <c r="D397" s="11" t="s">
        <v>619</v>
      </c>
      <c r="E397" s="10" t="s">
        <v>194</v>
      </c>
      <c r="F397" s="12">
        <v>2</v>
      </c>
      <c r="G397" s="12">
        <v>15000</v>
      </c>
      <c r="H397" s="12">
        <v>30000</v>
      </c>
      <c r="I397" s="15" t="s">
        <v>425</v>
      </c>
      <c r="J397" s="15" t="s">
        <v>1370</v>
      </c>
      <c r="K397" s="15" t="s">
        <v>1125</v>
      </c>
    </row>
    <row r="398" spans="1:11" ht="57.95" customHeight="1" x14ac:dyDescent="0.2">
      <c r="A398" s="9">
        <v>396</v>
      </c>
      <c r="B398" s="10" t="s">
        <v>47</v>
      </c>
      <c r="C398" s="10" t="s">
        <v>105</v>
      </c>
      <c r="D398" s="11" t="s">
        <v>471</v>
      </c>
      <c r="E398" s="10" t="s">
        <v>12</v>
      </c>
      <c r="F398" s="12">
        <v>1</v>
      </c>
      <c r="G398" s="12">
        <v>10650</v>
      </c>
      <c r="H398" s="12">
        <v>10650</v>
      </c>
      <c r="I398" s="13" t="s">
        <v>1298</v>
      </c>
      <c r="J398" s="15" t="s">
        <v>1455</v>
      </c>
      <c r="K398" s="15" t="s">
        <v>1125</v>
      </c>
    </row>
    <row r="399" spans="1:11" ht="57.95" customHeight="1" x14ac:dyDescent="0.2">
      <c r="A399" s="9">
        <v>397</v>
      </c>
      <c r="B399" s="10" t="s">
        <v>47</v>
      </c>
      <c r="C399" s="10" t="s">
        <v>105</v>
      </c>
      <c r="D399" s="11" t="s">
        <v>467</v>
      </c>
      <c r="E399" s="10" t="s">
        <v>12</v>
      </c>
      <c r="F399" s="12">
        <v>2</v>
      </c>
      <c r="G399" s="12">
        <v>20154</v>
      </c>
      <c r="H399" s="12">
        <v>40308</v>
      </c>
      <c r="I399" s="13" t="s">
        <v>1298</v>
      </c>
      <c r="J399" s="15" t="s">
        <v>1455</v>
      </c>
      <c r="K399" s="15" t="s">
        <v>1125</v>
      </c>
    </row>
    <row r="400" spans="1:11" ht="57.95" customHeight="1" x14ac:dyDescent="0.2">
      <c r="A400" s="9">
        <v>398</v>
      </c>
      <c r="B400" s="10" t="s">
        <v>47</v>
      </c>
      <c r="C400" s="10" t="s">
        <v>105</v>
      </c>
      <c r="D400" s="11" t="s">
        <v>468</v>
      </c>
      <c r="E400" s="10" t="s">
        <v>12</v>
      </c>
      <c r="F400" s="12">
        <v>1</v>
      </c>
      <c r="G400" s="12">
        <v>8814</v>
      </c>
      <c r="H400" s="12">
        <v>8814</v>
      </c>
      <c r="I400" s="13" t="s">
        <v>1298</v>
      </c>
      <c r="J400" s="15" t="s">
        <v>1455</v>
      </c>
      <c r="K400" s="15" t="s">
        <v>1125</v>
      </c>
    </row>
    <row r="401" spans="1:11" ht="57.95" customHeight="1" x14ac:dyDescent="0.2">
      <c r="A401" s="9">
        <v>399</v>
      </c>
      <c r="B401" s="10" t="s">
        <v>187</v>
      </c>
      <c r="C401" s="10" t="s">
        <v>105</v>
      </c>
      <c r="D401" s="11" t="s">
        <v>110</v>
      </c>
      <c r="E401" s="10" t="s">
        <v>57</v>
      </c>
      <c r="F401" s="12">
        <v>1</v>
      </c>
      <c r="G401" s="12">
        <v>16122</v>
      </c>
      <c r="H401" s="12">
        <v>16122</v>
      </c>
      <c r="I401" s="13" t="s">
        <v>1305</v>
      </c>
      <c r="J401" s="15" t="s">
        <v>1464</v>
      </c>
      <c r="K401" s="15" t="s">
        <v>1487</v>
      </c>
    </row>
    <row r="402" spans="1:11" ht="57.95" customHeight="1" x14ac:dyDescent="0.2">
      <c r="A402" s="9">
        <v>400</v>
      </c>
      <c r="B402" s="10" t="s">
        <v>187</v>
      </c>
      <c r="C402" s="10" t="s">
        <v>105</v>
      </c>
      <c r="D402" s="11" t="s">
        <v>110</v>
      </c>
      <c r="E402" s="10" t="s">
        <v>57</v>
      </c>
      <c r="F402" s="12">
        <v>2</v>
      </c>
      <c r="G402" s="12">
        <v>16122</v>
      </c>
      <c r="H402" s="12">
        <v>32244</v>
      </c>
      <c r="I402" s="13" t="s">
        <v>1305</v>
      </c>
      <c r="J402" s="15" t="s">
        <v>1464</v>
      </c>
      <c r="K402" s="15" t="s">
        <v>1487</v>
      </c>
    </row>
    <row r="403" spans="1:11" ht="57.95" customHeight="1" x14ac:dyDescent="0.2">
      <c r="A403" s="14">
        <v>401</v>
      </c>
      <c r="B403" s="9" t="s">
        <v>47</v>
      </c>
      <c r="C403" s="9" t="s">
        <v>105</v>
      </c>
      <c r="D403" s="11" t="s">
        <v>110</v>
      </c>
      <c r="E403" s="10" t="s">
        <v>12</v>
      </c>
      <c r="F403" s="16">
        <v>19</v>
      </c>
      <c r="G403" s="16">
        <v>16122</v>
      </c>
      <c r="H403" s="16">
        <v>306318</v>
      </c>
      <c r="I403" s="9" t="s">
        <v>425</v>
      </c>
      <c r="J403" s="10" t="s">
        <v>1206</v>
      </c>
      <c r="K403" s="10" t="s">
        <v>1128</v>
      </c>
    </row>
    <row r="404" spans="1:11" ht="57.95" customHeight="1" x14ac:dyDescent="0.2">
      <c r="A404" s="9">
        <v>402</v>
      </c>
      <c r="B404" s="10" t="s">
        <v>47</v>
      </c>
      <c r="C404" s="10" t="s">
        <v>105</v>
      </c>
      <c r="D404" s="11" t="s">
        <v>853</v>
      </c>
      <c r="E404" s="10" t="s">
        <v>12</v>
      </c>
      <c r="F404" s="12">
        <v>2</v>
      </c>
      <c r="G404" s="12">
        <v>10521</v>
      </c>
      <c r="H404" s="12">
        <v>21042</v>
      </c>
      <c r="I404" s="13" t="s">
        <v>1298</v>
      </c>
      <c r="J404" s="15" t="s">
        <v>1455</v>
      </c>
      <c r="K404" s="15" t="s">
        <v>1125</v>
      </c>
    </row>
    <row r="405" spans="1:11" ht="57.95" customHeight="1" x14ac:dyDescent="0.2">
      <c r="A405" s="9">
        <v>403</v>
      </c>
      <c r="B405" s="10" t="s">
        <v>47</v>
      </c>
      <c r="C405" s="10" t="s">
        <v>105</v>
      </c>
      <c r="D405" s="11" t="s">
        <v>474</v>
      </c>
      <c r="E405" s="10" t="s">
        <v>12</v>
      </c>
      <c r="F405" s="12">
        <v>1</v>
      </c>
      <c r="G405" s="12">
        <v>113799</v>
      </c>
      <c r="H405" s="12">
        <v>113799</v>
      </c>
      <c r="I405" s="13" t="s">
        <v>1298</v>
      </c>
      <c r="J405" s="15" t="s">
        <v>1455</v>
      </c>
      <c r="K405" s="15" t="s">
        <v>1125</v>
      </c>
    </row>
    <row r="406" spans="1:11" ht="57.95" customHeight="1" x14ac:dyDescent="0.2">
      <c r="A406" s="9">
        <v>404</v>
      </c>
      <c r="B406" s="10" t="s">
        <v>47</v>
      </c>
      <c r="C406" s="10" t="s">
        <v>105</v>
      </c>
      <c r="D406" s="11" t="s">
        <v>108</v>
      </c>
      <c r="E406" s="10" t="s">
        <v>54</v>
      </c>
      <c r="F406" s="12">
        <v>1</v>
      </c>
      <c r="G406" s="12">
        <v>309000</v>
      </c>
      <c r="H406" s="12">
        <v>309000</v>
      </c>
      <c r="I406" s="13" t="s">
        <v>425</v>
      </c>
      <c r="J406" s="10" t="s">
        <v>425</v>
      </c>
      <c r="K406" s="10" t="s">
        <v>1199</v>
      </c>
    </row>
    <row r="407" spans="1:11" ht="57.95" customHeight="1" x14ac:dyDescent="0.2">
      <c r="A407" s="9">
        <v>405</v>
      </c>
      <c r="B407" s="10" t="s">
        <v>47</v>
      </c>
      <c r="C407" s="10" t="s">
        <v>105</v>
      </c>
      <c r="D407" s="11" t="s">
        <v>854</v>
      </c>
      <c r="E407" s="10" t="s">
        <v>12</v>
      </c>
      <c r="F407" s="12">
        <v>2</v>
      </c>
      <c r="G407" s="12">
        <v>20106</v>
      </c>
      <c r="H407" s="12">
        <v>40212</v>
      </c>
      <c r="I407" s="13" t="s">
        <v>1298</v>
      </c>
      <c r="J407" s="15" t="s">
        <v>1455</v>
      </c>
      <c r="K407" s="15" t="s">
        <v>1125</v>
      </c>
    </row>
    <row r="408" spans="1:11" ht="57.95" customHeight="1" x14ac:dyDescent="0.2">
      <c r="A408" s="9">
        <v>406</v>
      </c>
      <c r="B408" s="10" t="s">
        <v>187</v>
      </c>
      <c r="C408" s="10" t="s">
        <v>105</v>
      </c>
      <c r="D408" s="11" t="s">
        <v>616</v>
      </c>
      <c r="E408" s="10" t="s">
        <v>337</v>
      </c>
      <c r="F408" s="12">
        <v>1</v>
      </c>
      <c r="G408" s="12">
        <v>42000</v>
      </c>
      <c r="H408" s="12">
        <v>42000</v>
      </c>
      <c r="I408" s="13" t="s">
        <v>425</v>
      </c>
      <c r="J408" s="15" t="s">
        <v>425</v>
      </c>
      <c r="K408" s="15" t="s">
        <v>1199</v>
      </c>
    </row>
    <row r="409" spans="1:11" ht="57.95" customHeight="1" x14ac:dyDescent="0.2">
      <c r="A409" s="9">
        <v>407</v>
      </c>
      <c r="B409" s="10" t="s">
        <v>47</v>
      </c>
      <c r="C409" s="10" t="s">
        <v>105</v>
      </c>
      <c r="D409" s="11" t="s">
        <v>227</v>
      </c>
      <c r="E409" s="10" t="s">
        <v>56</v>
      </c>
      <c r="F409" s="12">
        <v>2000</v>
      </c>
      <c r="G409" s="12">
        <v>239</v>
      </c>
      <c r="H409" s="12">
        <v>478000</v>
      </c>
      <c r="I409" s="13" t="s">
        <v>1298</v>
      </c>
      <c r="J409" s="15" t="s">
        <v>1455</v>
      </c>
      <c r="K409" s="15" t="s">
        <v>1125</v>
      </c>
    </row>
    <row r="410" spans="1:11" ht="57.95" customHeight="1" x14ac:dyDescent="0.2">
      <c r="A410" s="9">
        <v>408</v>
      </c>
      <c r="B410" s="10" t="s">
        <v>47</v>
      </c>
      <c r="C410" s="10" t="s">
        <v>105</v>
      </c>
      <c r="D410" s="11" t="s">
        <v>389</v>
      </c>
      <c r="E410" s="10" t="s">
        <v>56</v>
      </c>
      <c r="F410" s="12">
        <v>2000</v>
      </c>
      <c r="G410" s="12">
        <v>256</v>
      </c>
      <c r="H410" s="12">
        <v>512000</v>
      </c>
      <c r="I410" s="13" t="s">
        <v>1298</v>
      </c>
      <c r="J410" s="15" t="s">
        <v>1455</v>
      </c>
      <c r="K410" s="15" t="s">
        <v>1125</v>
      </c>
    </row>
    <row r="411" spans="1:11" ht="57.95" customHeight="1" x14ac:dyDescent="0.2">
      <c r="A411" s="9">
        <v>409</v>
      </c>
      <c r="B411" s="10" t="s">
        <v>187</v>
      </c>
      <c r="C411" s="10" t="s">
        <v>105</v>
      </c>
      <c r="D411" s="11" t="s">
        <v>739</v>
      </c>
      <c r="E411" s="10" t="s">
        <v>563</v>
      </c>
      <c r="F411" s="12">
        <v>1</v>
      </c>
      <c r="G411" s="12">
        <v>58943</v>
      </c>
      <c r="H411" s="12">
        <v>58943</v>
      </c>
      <c r="I411" s="13" t="s">
        <v>1305</v>
      </c>
      <c r="J411" s="15" t="s">
        <v>1464</v>
      </c>
      <c r="K411" s="15" t="s">
        <v>1487</v>
      </c>
    </row>
    <row r="412" spans="1:11" ht="57.95" customHeight="1" x14ac:dyDescent="0.2">
      <c r="A412" s="14">
        <v>410</v>
      </c>
      <c r="B412" s="9" t="s">
        <v>187</v>
      </c>
      <c r="C412" s="9" t="s">
        <v>105</v>
      </c>
      <c r="D412" s="11" t="s">
        <v>740</v>
      </c>
      <c r="E412" s="10" t="s">
        <v>563</v>
      </c>
      <c r="F412" s="16">
        <v>1</v>
      </c>
      <c r="G412" s="16">
        <v>30882</v>
      </c>
      <c r="H412" s="16">
        <v>30882</v>
      </c>
      <c r="I412" s="9" t="s">
        <v>425</v>
      </c>
      <c r="J412" s="9" t="s">
        <v>425</v>
      </c>
      <c r="K412" s="10" t="s">
        <v>1128</v>
      </c>
    </row>
    <row r="413" spans="1:11" ht="57.95" customHeight="1" x14ac:dyDescent="0.2">
      <c r="A413" s="9">
        <v>411</v>
      </c>
      <c r="B413" s="10" t="s">
        <v>47</v>
      </c>
      <c r="C413" s="10" t="s">
        <v>105</v>
      </c>
      <c r="D413" s="11" t="s">
        <v>465</v>
      </c>
      <c r="E413" s="10" t="s">
        <v>191</v>
      </c>
      <c r="F413" s="12">
        <v>1</v>
      </c>
      <c r="G413" s="12">
        <v>14892</v>
      </c>
      <c r="H413" s="12">
        <v>14892</v>
      </c>
      <c r="I413" s="13" t="s">
        <v>1298</v>
      </c>
      <c r="J413" s="15" t="s">
        <v>1455</v>
      </c>
      <c r="K413" s="15" t="s">
        <v>1171</v>
      </c>
    </row>
    <row r="414" spans="1:11" ht="57.95" customHeight="1" x14ac:dyDescent="0.2">
      <c r="A414" s="9">
        <v>412</v>
      </c>
      <c r="B414" s="10" t="s">
        <v>187</v>
      </c>
      <c r="C414" s="10" t="s">
        <v>105</v>
      </c>
      <c r="D414" s="11" t="s">
        <v>622</v>
      </c>
      <c r="E414" s="10" t="s">
        <v>57</v>
      </c>
      <c r="F414" s="12">
        <v>5</v>
      </c>
      <c r="G414" s="12">
        <v>6800</v>
      </c>
      <c r="H414" s="12">
        <v>34000</v>
      </c>
      <c r="I414" s="13" t="s">
        <v>1305</v>
      </c>
      <c r="J414" s="15" t="s">
        <v>1464</v>
      </c>
      <c r="K414" s="15" t="s">
        <v>1487</v>
      </c>
    </row>
    <row r="415" spans="1:11" ht="57.95" customHeight="1" x14ac:dyDescent="0.2">
      <c r="A415" s="9">
        <v>413</v>
      </c>
      <c r="B415" s="10" t="s">
        <v>47</v>
      </c>
      <c r="C415" s="10" t="s">
        <v>105</v>
      </c>
      <c r="D415" s="11" t="s">
        <v>473</v>
      </c>
      <c r="E415" s="10" t="s">
        <v>12</v>
      </c>
      <c r="F415" s="12">
        <v>4</v>
      </c>
      <c r="G415" s="12">
        <v>10475</v>
      </c>
      <c r="H415" s="12">
        <v>41900</v>
      </c>
      <c r="I415" s="13" t="s">
        <v>1298</v>
      </c>
      <c r="J415" s="15" t="s">
        <v>1455</v>
      </c>
      <c r="K415" s="15" t="s">
        <v>1125</v>
      </c>
    </row>
    <row r="416" spans="1:11" ht="57.95" customHeight="1" x14ac:dyDescent="0.2">
      <c r="A416" s="14">
        <v>414</v>
      </c>
      <c r="B416" s="10" t="s">
        <v>187</v>
      </c>
      <c r="C416" s="10" t="s">
        <v>105</v>
      </c>
      <c r="D416" s="11" t="s">
        <v>617</v>
      </c>
      <c r="E416" s="10" t="s">
        <v>194</v>
      </c>
      <c r="F416" s="12">
        <v>25</v>
      </c>
      <c r="G416" s="12">
        <v>1041</v>
      </c>
      <c r="H416" s="12">
        <v>26025</v>
      </c>
      <c r="I416" s="9" t="s">
        <v>425</v>
      </c>
      <c r="J416" s="10" t="s">
        <v>1145</v>
      </c>
      <c r="K416" s="10" t="s">
        <v>1128</v>
      </c>
    </row>
    <row r="417" spans="1:11" ht="57.95" customHeight="1" x14ac:dyDescent="0.2">
      <c r="A417" s="9">
        <v>415</v>
      </c>
      <c r="B417" s="10" t="s">
        <v>47</v>
      </c>
      <c r="C417" s="10" t="s">
        <v>105</v>
      </c>
      <c r="D417" s="11" t="s">
        <v>855</v>
      </c>
      <c r="E417" s="10" t="s">
        <v>56</v>
      </c>
      <c r="F417" s="12">
        <v>1</v>
      </c>
      <c r="G417" s="12">
        <v>700000</v>
      </c>
      <c r="H417" s="12">
        <v>700000</v>
      </c>
      <c r="I417" s="13" t="s">
        <v>1298</v>
      </c>
      <c r="J417" s="15" t="s">
        <v>1455</v>
      </c>
      <c r="K417" s="15" t="s">
        <v>1125</v>
      </c>
    </row>
    <row r="418" spans="1:11" ht="57.95" customHeight="1" x14ac:dyDescent="0.2">
      <c r="A418" s="9">
        <v>416</v>
      </c>
      <c r="B418" s="10" t="s">
        <v>47</v>
      </c>
      <c r="C418" s="10" t="s">
        <v>105</v>
      </c>
      <c r="D418" s="11" t="s">
        <v>228</v>
      </c>
      <c r="E418" s="10" t="s">
        <v>56</v>
      </c>
      <c r="F418" s="12">
        <v>3</v>
      </c>
      <c r="G418" s="12">
        <v>15000</v>
      </c>
      <c r="H418" s="12">
        <v>45000</v>
      </c>
      <c r="I418" s="13" t="s">
        <v>1298</v>
      </c>
      <c r="J418" s="15" t="s">
        <v>1455</v>
      </c>
      <c r="K418" s="15" t="s">
        <v>1125</v>
      </c>
    </row>
    <row r="419" spans="1:11" ht="57.95" customHeight="1" x14ac:dyDescent="0.2">
      <c r="A419" s="14">
        <v>417</v>
      </c>
      <c r="B419" s="9" t="s">
        <v>47</v>
      </c>
      <c r="C419" s="9" t="s">
        <v>105</v>
      </c>
      <c r="D419" s="11" t="s">
        <v>472</v>
      </c>
      <c r="E419" s="10" t="s">
        <v>12</v>
      </c>
      <c r="F419" s="16">
        <v>2</v>
      </c>
      <c r="G419" s="16">
        <v>20085</v>
      </c>
      <c r="H419" s="16">
        <v>0</v>
      </c>
      <c r="I419" s="9" t="s">
        <v>425</v>
      </c>
      <c r="J419" s="9" t="s">
        <v>425</v>
      </c>
      <c r="K419" s="10" t="s">
        <v>1128</v>
      </c>
    </row>
    <row r="420" spans="1:11" ht="57.95" customHeight="1" x14ac:dyDescent="0.2">
      <c r="A420" s="9">
        <v>418</v>
      </c>
      <c r="B420" s="10" t="s">
        <v>47</v>
      </c>
      <c r="C420" s="10" t="s">
        <v>105</v>
      </c>
      <c r="D420" s="11" t="s">
        <v>281</v>
      </c>
      <c r="E420" s="10" t="s">
        <v>52</v>
      </c>
      <c r="F420" s="12">
        <v>2</v>
      </c>
      <c r="G420" s="12">
        <v>136932</v>
      </c>
      <c r="H420" s="12">
        <v>273864</v>
      </c>
      <c r="I420" s="13" t="s">
        <v>1298</v>
      </c>
      <c r="J420" s="15" t="s">
        <v>1455</v>
      </c>
      <c r="K420" s="15" t="s">
        <v>1125</v>
      </c>
    </row>
    <row r="421" spans="1:11" ht="57.95" customHeight="1" x14ac:dyDescent="0.2">
      <c r="A421" s="9">
        <v>419</v>
      </c>
      <c r="B421" s="10" t="s">
        <v>47</v>
      </c>
      <c r="C421" s="10" t="s">
        <v>113</v>
      </c>
      <c r="D421" s="11" t="s">
        <v>486</v>
      </c>
      <c r="E421" s="10" t="s">
        <v>60</v>
      </c>
      <c r="F421" s="12">
        <v>10</v>
      </c>
      <c r="G421" s="12">
        <v>202251</v>
      </c>
      <c r="H421" s="12">
        <v>2022510</v>
      </c>
      <c r="I421" s="13" t="s">
        <v>425</v>
      </c>
      <c r="J421" s="15" t="s">
        <v>425</v>
      </c>
      <c r="K421" s="15" t="s">
        <v>1199</v>
      </c>
    </row>
    <row r="422" spans="1:11" ht="151.5" customHeight="1" x14ac:dyDescent="0.2">
      <c r="A422" s="9">
        <v>420</v>
      </c>
      <c r="B422" s="10" t="s">
        <v>47</v>
      </c>
      <c r="C422" s="10" t="s">
        <v>113</v>
      </c>
      <c r="D422" s="11" t="s">
        <v>1009</v>
      </c>
      <c r="E422" s="10" t="s">
        <v>276</v>
      </c>
      <c r="F422" s="12">
        <v>1</v>
      </c>
      <c r="G422" s="12">
        <v>11999814</v>
      </c>
      <c r="H422" s="12">
        <f>11999814-45112</f>
        <v>11954702</v>
      </c>
      <c r="I422" s="15" t="s">
        <v>1591</v>
      </c>
      <c r="J422" s="15" t="s">
        <v>1592</v>
      </c>
      <c r="K422" s="15" t="s">
        <v>1593</v>
      </c>
    </row>
    <row r="423" spans="1:11" ht="57.95" customHeight="1" x14ac:dyDescent="0.2">
      <c r="A423" s="9">
        <v>421</v>
      </c>
      <c r="B423" s="10" t="s">
        <v>187</v>
      </c>
      <c r="C423" s="10" t="s">
        <v>113</v>
      </c>
      <c r="D423" s="11" t="s">
        <v>726</v>
      </c>
      <c r="E423" s="10" t="s">
        <v>276</v>
      </c>
      <c r="F423" s="12">
        <v>1</v>
      </c>
      <c r="G423" s="12">
        <v>8000193</v>
      </c>
      <c r="H423" s="12">
        <f>8000193-240078</f>
        <v>7760115</v>
      </c>
      <c r="I423" s="13" t="s">
        <v>425</v>
      </c>
      <c r="J423" s="15" t="s">
        <v>425</v>
      </c>
      <c r="K423" s="15" t="s">
        <v>1199</v>
      </c>
    </row>
    <row r="424" spans="1:11" ht="57.95" customHeight="1" x14ac:dyDescent="0.2">
      <c r="A424" s="9">
        <v>422</v>
      </c>
      <c r="B424" s="10" t="s">
        <v>187</v>
      </c>
      <c r="C424" s="10" t="s">
        <v>113</v>
      </c>
      <c r="D424" s="11" t="s">
        <v>741</v>
      </c>
      <c r="E424" s="10" t="s">
        <v>194</v>
      </c>
      <c r="F424" s="12">
        <v>200</v>
      </c>
      <c r="G424" s="12">
        <v>60000</v>
      </c>
      <c r="H424" s="12">
        <v>12000000</v>
      </c>
      <c r="I424" s="13" t="s">
        <v>1081</v>
      </c>
      <c r="J424" s="15" t="s">
        <v>1182</v>
      </c>
      <c r="K424" s="15" t="s">
        <v>1125</v>
      </c>
    </row>
    <row r="425" spans="1:11" ht="57.95" customHeight="1" x14ac:dyDescent="0.2">
      <c r="A425" s="9">
        <v>423</v>
      </c>
      <c r="B425" s="10" t="s">
        <v>47</v>
      </c>
      <c r="C425" s="10" t="s">
        <v>113</v>
      </c>
      <c r="D425" s="11" t="s">
        <v>293</v>
      </c>
      <c r="E425" s="10" t="s">
        <v>60</v>
      </c>
      <c r="F425" s="12">
        <v>50</v>
      </c>
      <c r="G425" s="12">
        <v>73368</v>
      </c>
      <c r="H425" s="12">
        <v>3668400</v>
      </c>
      <c r="I425" s="13" t="s">
        <v>425</v>
      </c>
      <c r="J425" s="15" t="s">
        <v>425</v>
      </c>
      <c r="K425" s="15" t="s">
        <v>1199</v>
      </c>
    </row>
    <row r="426" spans="1:11" ht="57.95" customHeight="1" x14ac:dyDescent="0.2">
      <c r="A426" s="9">
        <v>424</v>
      </c>
      <c r="B426" s="10" t="s">
        <v>187</v>
      </c>
      <c r="C426" s="10" t="s">
        <v>113</v>
      </c>
      <c r="D426" s="11" t="s">
        <v>230</v>
      </c>
      <c r="E426" s="10" t="s">
        <v>197</v>
      </c>
      <c r="F426" s="12">
        <v>1</v>
      </c>
      <c r="G426" s="12">
        <v>84750</v>
      </c>
      <c r="H426" s="12">
        <v>84750</v>
      </c>
      <c r="I426" s="13" t="s">
        <v>1409</v>
      </c>
      <c r="J426" s="10" t="s">
        <v>1472</v>
      </c>
      <c r="K426" s="10" t="s">
        <v>1126</v>
      </c>
    </row>
    <row r="427" spans="1:11" ht="57.95" customHeight="1" x14ac:dyDescent="0.2">
      <c r="A427" s="9">
        <v>425</v>
      </c>
      <c r="B427" s="10" t="s">
        <v>47</v>
      </c>
      <c r="C427" s="10" t="s">
        <v>113</v>
      </c>
      <c r="D427" s="11" t="s">
        <v>481</v>
      </c>
      <c r="E427" s="10" t="s">
        <v>12</v>
      </c>
      <c r="F427" s="12">
        <v>30</v>
      </c>
      <c r="G427" s="12">
        <v>8995</v>
      </c>
      <c r="H427" s="12">
        <v>269850</v>
      </c>
      <c r="I427" s="13" t="s">
        <v>1410</v>
      </c>
      <c r="J427" s="15" t="s">
        <v>1465</v>
      </c>
      <c r="K427" s="10" t="s">
        <v>1125</v>
      </c>
    </row>
    <row r="428" spans="1:11" ht="57.95" customHeight="1" x14ac:dyDescent="0.2">
      <c r="A428" s="14">
        <v>426</v>
      </c>
      <c r="B428" s="9" t="s">
        <v>187</v>
      </c>
      <c r="C428" s="9" t="s">
        <v>113</v>
      </c>
      <c r="D428" s="11" t="s">
        <v>115</v>
      </c>
      <c r="E428" s="10" t="s">
        <v>189</v>
      </c>
      <c r="F428" s="16">
        <v>2</v>
      </c>
      <c r="G428" s="16">
        <v>9538</v>
      </c>
      <c r="H428" s="16">
        <v>19076</v>
      </c>
      <c r="I428" s="9" t="s">
        <v>425</v>
      </c>
      <c r="J428" s="10" t="s">
        <v>1256</v>
      </c>
      <c r="K428" s="10" t="s">
        <v>1128</v>
      </c>
    </row>
    <row r="429" spans="1:11" ht="57.95" customHeight="1" x14ac:dyDescent="0.2">
      <c r="A429" s="14">
        <v>427</v>
      </c>
      <c r="B429" s="9" t="s">
        <v>187</v>
      </c>
      <c r="C429" s="9" t="s">
        <v>113</v>
      </c>
      <c r="D429" s="11" t="s">
        <v>626</v>
      </c>
      <c r="E429" s="10" t="s">
        <v>189</v>
      </c>
      <c r="F429" s="16">
        <v>2</v>
      </c>
      <c r="G429" s="16">
        <v>9538</v>
      </c>
      <c r="H429" s="16">
        <v>19076</v>
      </c>
      <c r="I429" s="9" t="s">
        <v>425</v>
      </c>
      <c r="J429" s="10" t="s">
        <v>1256</v>
      </c>
      <c r="K429" s="10" t="s">
        <v>1128</v>
      </c>
    </row>
    <row r="430" spans="1:11" ht="57.95" customHeight="1" x14ac:dyDescent="0.2">
      <c r="A430" s="9">
        <v>428</v>
      </c>
      <c r="B430" s="10" t="s">
        <v>47</v>
      </c>
      <c r="C430" s="10" t="s">
        <v>113</v>
      </c>
      <c r="D430" s="11" t="s">
        <v>114</v>
      </c>
      <c r="E430" s="10" t="s">
        <v>46</v>
      </c>
      <c r="F430" s="12">
        <v>1</v>
      </c>
      <c r="G430" s="12">
        <v>13720</v>
      </c>
      <c r="H430" s="12">
        <v>13720</v>
      </c>
      <c r="I430" s="13" t="s">
        <v>1408</v>
      </c>
      <c r="J430" s="10" t="s">
        <v>1472</v>
      </c>
      <c r="K430" s="10" t="s">
        <v>1126</v>
      </c>
    </row>
    <row r="431" spans="1:11" ht="57.95" customHeight="1" x14ac:dyDescent="0.2">
      <c r="A431" s="9">
        <v>429</v>
      </c>
      <c r="B431" s="10" t="s">
        <v>47</v>
      </c>
      <c r="C431" s="10" t="s">
        <v>113</v>
      </c>
      <c r="D431" s="11" t="s">
        <v>294</v>
      </c>
      <c r="E431" s="10" t="s">
        <v>46</v>
      </c>
      <c r="F431" s="12">
        <v>1</v>
      </c>
      <c r="G431" s="12">
        <v>12348</v>
      </c>
      <c r="H431" s="12">
        <v>12348</v>
      </c>
      <c r="I431" s="13" t="s">
        <v>1408</v>
      </c>
      <c r="J431" s="10" t="s">
        <v>1472</v>
      </c>
      <c r="K431" s="10" t="s">
        <v>1126</v>
      </c>
    </row>
    <row r="432" spans="1:11" ht="57.95" customHeight="1" x14ac:dyDescent="0.2">
      <c r="A432" s="9">
        <v>430</v>
      </c>
      <c r="B432" s="10" t="s">
        <v>47</v>
      </c>
      <c r="C432" s="10" t="s">
        <v>113</v>
      </c>
      <c r="D432" s="11" t="s">
        <v>477</v>
      </c>
      <c r="E432" s="10" t="s">
        <v>12</v>
      </c>
      <c r="F432" s="12">
        <v>48</v>
      </c>
      <c r="G432" s="12">
        <v>4354</v>
      </c>
      <c r="H432" s="12">
        <v>208992</v>
      </c>
      <c r="I432" s="13" t="s">
        <v>1410</v>
      </c>
      <c r="J432" s="15" t="s">
        <v>1465</v>
      </c>
      <c r="K432" s="10" t="s">
        <v>1125</v>
      </c>
    </row>
    <row r="433" spans="1:11" ht="57.95" customHeight="1" x14ac:dyDescent="0.2">
      <c r="A433" s="9">
        <v>431</v>
      </c>
      <c r="B433" s="10" t="s">
        <v>47</v>
      </c>
      <c r="C433" s="10" t="s">
        <v>113</v>
      </c>
      <c r="D433" s="11" t="s">
        <v>478</v>
      </c>
      <c r="E433" s="10" t="s">
        <v>12</v>
      </c>
      <c r="F433" s="12">
        <v>48</v>
      </c>
      <c r="G433" s="12">
        <v>5447</v>
      </c>
      <c r="H433" s="12">
        <v>261456</v>
      </c>
      <c r="I433" s="13" t="s">
        <v>1410</v>
      </c>
      <c r="J433" s="15" t="s">
        <v>1465</v>
      </c>
      <c r="K433" s="10" t="s">
        <v>1125</v>
      </c>
    </row>
    <row r="434" spans="1:11" ht="57.95" customHeight="1" x14ac:dyDescent="0.2">
      <c r="A434" s="9">
        <v>432</v>
      </c>
      <c r="B434" s="10" t="s">
        <v>47</v>
      </c>
      <c r="C434" s="10" t="s">
        <v>113</v>
      </c>
      <c r="D434" s="11" t="s">
        <v>856</v>
      </c>
      <c r="E434" s="10" t="s">
        <v>54</v>
      </c>
      <c r="F434" s="12">
        <v>1</v>
      </c>
      <c r="G434" s="12">
        <v>12081</v>
      </c>
      <c r="H434" s="12">
        <v>12081</v>
      </c>
      <c r="I434" s="13" t="s">
        <v>425</v>
      </c>
      <c r="J434" s="10" t="s">
        <v>425</v>
      </c>
      <c r="K434" s="10" t="s">
        <v>1199</v>
      </c>
    </row>
    <row r="435" spans="1:11" ht="57.95" customHeight="1" x14ac:dyDescent="0.2">
      <c r="A435" s="9">
        <v>433</v>
      </c>
      <c r="B435" s="10" t="s">
        <v>47</v>
      </c>
      <c r="C435" s="10" t="s">
        <v>113</v>
      </c>
      <c r="D435" s="11" t="s">
        <v>485</v>
      </c>
      <c r="E435" s="10" t="s">
        <v>12</v>
      </c>
      <c r="F435" s="12">
        <v>48</v>
      </c>
      <c r="G435" s="12">
        <v>4030</v>
      </c>
      <c r="H435" s="12">
        <v>193440</v>
      </c>
      <c r="I435" s="13" t="s">
        <v>1410</v>
      </c>
      <c r="J435" s="15" t="s">
        <v>1465</v>
      </c>
      <c r="K435" s="10" t="s">
        <v>1125</v>
      </c>
    </row>
    <row r="436" spans="1:11" ht="57.95" customHeight="1" x14ac:dyDescent="0.2">
      <c r="A436" s="14">
        <v>434</v>
      </c>
      <c r="B436" s="9" t="s">
        <v>47</v>
      </c>
      <c r="C436" s="9" t="s">
        <v>113</v>
      </c>
      <c r="D436" s="11" t="s">
        <v>484</v>
      </c>
      <c r="E436" s="10" t="s">
        <v>12</v>
      </c>
      <c r="F436" s="16">
        <v>8</v>
      </c>
      <c r="G436" s="16">
        <v>101361</v>
      </c>
      <c r="H436" s="16">
        <v>810888</v>
      </c>
      <c r="I436" s="9" t="s">
        <v>425</v>
      </c>
      <c r="J436" s="10" t="s">
        <v>425</v>
      </c>
      <c r="K436" s="10" t="s">
        <v>1128</v>
      </c>
    </row>
    <row r="437" spans="1:11" ht="57.95" customHeight="1" x14ac:dyDescent="0.2">
      <c r="A437" s="9">
        <v>435</v>
      </c>
      <c r="B437" s="10" t="s">
        <v>47</v>
      </c>
      <c r="C437" s="10" t="s">
        <v>113</v>
      </c>
      <c r="D437" s="11" t="s">
        <v>483</v>
      </c>
      <c r="E437" s="10" t="s">
        <v>12</v>
      </c>
      <c r="F437" s="12">
        <v>8</v>
      </c>
      <c r="G437" s="12">
        <v>106853</v>
      </c>
      <c r="H437" s="12">
        <v>854824</v>
      </c>
      <c r="I437" s="9" t="s">
        <v>1199</v>
      </c>
      <c r="J437" s="10" t="s">
        <v>958</v>
      </c>
      <c r="K437" s="10" t="s">
        <v>1199</v>
      </c>
    </row>
    <row r="438" spans="1:11" ht="57.95" customHeight="1" x14ac:dyDescent="0.2">
      <c r="A438" s="14">
        <v>436</v>
      </c>
      <c r="B438" s="10" t="s">
        <v>47</v>
      </c>
      <c r="C438" s="10" t="s">
        <v>113</v>
      </c>
      <c r="D438" s="11" t="s">
        <v>480</v>
      </c>
      <c r="E438" s="10" t="s">
        <v>12</v>
      </c>
      <c r="F438" s="12">
        <v>10</v>
      </c>
      <c r="G438" s="12">
        <v>38126</v>
      </c>
      <c r="H438" s="12">
        <v>381260</v>
      </c>
      <c r="I438" s="9" t="s">
        <v>425</v>
      </c>
      <c r="J438" s="9" t="s">
        <v>425</v>
      </c>
      <c r="K438" s="10" t="s">
        <v>1128</v>
      </c>
    </row>
    <row r="439" spans="1:11" ht="57.95" customHeight="1" x14ac:dyDescent="0.2">
      <c r="A439" s="14">
        <v>437</v>
      </c>
      <c r="B439" s="10" t="s">
        <v>47</v>
      </c>
      <c r="C439" s="10" t="s">
        <v>113</v>
      </c>
      <c r="D439" s="11" t="s">
        <v>482</v>
      </c>
      <c r="E439" s="10" t="s">
        <v>12</v>
      </c>
      <c r="F439" s="12">
        <v>15</v>
      </c>
      <c r="G439" s="12">
        <v>45370</v>
      </c>
      <c r="H439" s="12">
        <v>680550</v>
      </c>
      <c r="I439" s="9" t="s">
        <v>425</v>
      </c>
      <c r="J439" s="9" t="s">
        <v>425</v>
      </c>
      <c r="K439" s="10" t="s">
        <v>1128</v>
      </c>
    </row>
    <row r="440" spans="1:11" ht="57.95" customHeight="1" x14ac:dyDescent="0.2">
      <c r="A440" s="14">
        <v>438</v>
      </c>
      <c r="B440" s="10" t="s">
        <v>47</v>
      </c>
      <c r="C440" s="10" t="s">
        <v>113</v>
      </c>
      <c r="D440" s="11" t="s">
        <v>479</v>
      </c>
      <c r="E440" s="10" t="s">
        <v>12</v>
      </c>
      <c r="F440" s="12">
        <v>15</v>
      </c>
      <c r="G440" s="12">
        <v>35821</v>
      </c>
      <c r="H440" s="12">
        <v>537315</v>
      </c>
      <c r="I440" s="9" t="s">
        <v>425</v>
      </c>
      <c r="J440" s="9" t="s">
        <v>425</v>
      </c>
      <c r="K440" s="10" t="s">
        <v>1128</v>
      </c>
    </row>
    <row r="441" spans="1:11" ht="57.95" customHeight="1" x14ac:dyDescent="0.2">
      <c r="A441" s="14">
        <v>439</v>
      </c>
      <c r="B441" s="10" t="s">
        <v>187</v>
      </c>
      <c r="C441" s="10" t="s">
        <v>113</v>
      </c>
      <c r="D441" s="11" t="s">
        <v>390</v>
      </c>
      <c r="E441" s="10" t="s">
        <v>189</v>
      </c>
      <c r="F441" s="12">
        <v>20</v>
      </c>
      <c r="G441" s="12">
        <v>2575</v>
      </c>
      <c r="H441" s="12">
        <v>51500</v>
      </c>
      <c r="I441" s="9" t="s">
        <v>425</v>
      </c>
      <c r="J441" s="10" t="s">
        <v>1256</v>
      </c>
      <c r="K441" s="10" t="s">
        <v>1128</v>
      </c>
    </row>
    <row r="442" spans="1:11" ht="57.95" customHeight="1" x14ac:dyDescent="0.2">
      <c r="A442" s="9">
        <v>440</v>
      </c>
      <c r="B442" s="10" t="s">
        <v>187</v>
      </c>
      <c r="C442" s="10" t="s">
        <v>113</v>
      </c>
      <c r="D442" s="11" t="s">
        <v>624</v>
      </c>
      <c r="E442" s="10" t="s">
        <v>194</v>
      </c>
      <c r="F442" s="12">
        <v>15</v>
      </c>
      <c r="G442" s="12">
        <v>13539</v>
      </c>
      <c r="H442" s="12">
        <v>203085</v>
      </c>
      <c r="I442" s="15" t="s">
        <v>1336</v>
      </c>
      <c r="J442" s="15" t="s">
        <v>1337</v>
      </c>
      <c r="K442" s="15" t="s">
        <v>1387</v>
      </c>
    </row>
    <row r="443" spans="1:11" ht="57.95" customHeight="1" x14ac:dyDescent="0.2">
      <c r="A443" s="9">
        <v>441</v>
      </c>
      <c r="B443" s="10" t="s">
        <v>47</v>
      </c>
      <c r="C443" s="10" t="s">
        <v>113</v>
      </c>
      <c r="D443" s="11" t="s">
        <v>116</v>
      </c>
      <c r="E443" s="10" t="s">
        <v>12</v>
      </c>
      <c r="F443" s="12">
        <v>12</v>
      </c>
      <c r="G443" s="12">
        <v>546</v>
      </c>
      <c r="H443" s="12">
        <v>6552</v>
      </c>
      <c r="I443" s="13" t="s">
        <v>1410</v>
      </c>
      <c r="J443" s="15" t="s">
        <v>1465</v>
      </c>
      <c r="K443" s="10" t="s">
        <v>1171</v>
      </c>
    </row>
    <row r="444" spans="1:11" ht="87" customHeight="1" x14ac:dyDescent="0.2">
      <c r="A444" s="9">
        <v>442</v>
      </c>
      <c r="B444" s="10" t="s">
        <v>187</v>
      </c>
      <c r="C444" s="10" t="s">
        <v>113</v>
      </c>
      <c r="D444" s="11" t="s">
        <v>625</v>
      </c>
      <c r="E444" s="10" t="s">
        <v>194</v>
      </c>
      <c r="F444" s="12">
        <v>1</v>
      </c>
      <c r="G444" s="12">
        <v>1000000</v>
      </c>
      <c r="H444" s="12">
        <v>1000000</v>
      </c>
      <c r="I444" s="15" t="s">
        <v>1418</v>
      </c>
      <c r="J444" s="15" t="s">
        <v>1444</v>
      </c>
      <c r="K444" s="15" t="s">
        <v>1498</v>
      </c>
    </row>
    <row r="445" spans="1:11" ht="57.95" customHeight="1" x14ac:dyDescent="0.2">
      <c r="A445" s="14">
        <v>443</v>
      </c>
      <c r="B445" s="10" t="s">
        <v>187</v>
      </c>
      <c r="C445" s="10" t="s">
        <v>117</v>
      </c>
      <c r="D445" s="11" t="s">
        <v>634</v>
      </c>
      <c r="E445" s="10" t="s">
        <v>194</v>
      </c>
      <c r="F445" s="12">
        <v>20</v>
      </c>
      <c r="G445" s="12">
        <v>1275</v>
      </c>
      <c r="H445" s="12">
        <v>25500</v>
      </c>
      <c r="I445" s="9" t="s">
        <v>425</v>
      </c>
      <c r="J445" s="10" t="s">
        <v>1145</v>
      </c>
      <c r="K445" s="10" t="s">
        <v>1128</v>
      </c>
    </row>
    <row r="446" spans="1:11" ht="57.95" customHeight="1" x14ac:dyDescent="0.2">
      <c r="A446" s="14">
        <v>444</v>
      </c>
      <c r="B446" s="10" t="s">
        <v>187</v>
      </c>
      <c r="C446" s="10" t="s">
        <v>117</v>
      </c>
      <c r="D446" s="11" t="s">
        <v>635</v>
      </c>
      <c r="E446" s="10" t="s">
        <v>194</v>
      </c>
      <c r="F446" s="12">
        <v>60</v>
      </c>
      <c r="G446" s="12">
        <v>1582</v>
      </c>
      <c r="H446" s="12">
        <v>94920</v>
      </c>
      <c r="I446" s="9" t="s">
        <v>425</v>
      </c>
      <c r="J446" s="10" t="s">
        <v>1140</v>
      </c>
      <c r="K446" s="10" t="s">
        <v>1128</v>
      </c>
    </row>
    <row r="447" spans="1:11" ht="104.25" customHeight="1" x14ac:dyDescent="0.2">
      <c r="A447" s="9">
        <v>445</v>
      </c>
      <c r="B447" s="10" t="s">
        <v>47</v>
      </c>
      <c r="C447" s="10" t="s">
        <v>117</v>
      </c>
      <c r="D447" s="11" t="s">
        <v>1058</v>
      </c>
      <c r="E447" s="10" t="s">
        <v>276</v>
      </c>
      <c r="F447" s="12">
        <v>1</v>
      </c>
      <c r="G447" s="12">
        <v>15000438</v>
      </c>
      <c r="H447" s="12">
        <f>15000438-2812199</f>
        <v>12188239</v>
      </c>
      <c r="I447" s="15" t="s">
        <v>1557</v>
      </c>
      <c r="J447" s="10" t="s">
        <v>1558</v>
      </c>
      <c r="K447" s="15" t="s">
        <v>1559</v>
      </c>
    </row>
    <row r="448" spans="1:11" ht="57.95" customHeight="1" x14ac:dyDescent="0.2">
      <c r="A448" s="9">
        <v>446</v>
      </c>
      <c r="B448" s="10" t="s">
        <v>187</v>
      </c>
      <c r="C448" s="10" t="s">
        <v>117</v>
      </c>
      <c r="D448" s="11" t="s">
        <v>726</v>
      </c>
      <c r="E448" s="10" t="s">
        <v>276</v>
      </c>
      <c r="F448" s="12">
        <v>1</v>
      </c>
      <c r="G448" s="12">
        <v>10000026</v>
      </c>
      <c r="H448" s="12">
        <f>10000026-111943</f>
        <v>9888083</v>
      </c>
      <c r="I448" s="9" t="s">
        <v>1199</v>
      </c>
      <c r="J448" s="9" t="s">
        <v>425</v>
      </c>
      <c r="K448" s="10" t="s">
        <v>1199</v>
      </c>
    </row>
    <row r="449" spans="1:11" ht="57.95" customHeight="1" x14ac:dyDescent="0.2">
      <c r="A449" s="9">
        <v>447</v>
      </c>
      <c r="B449" s="10" t="s">
        <v>47</v>
      </c>
      <c r="C449" s="10" t="s">
        <v>117</v>
      </c>
      <c r="D449" s="11" t="s">
        <v>489</v>
      </c>
      <c r="E449" s="10" t="s">
        <v>12</v>
      </c>
      <c r="F449" s="12">
        <v>10</v>
      </c>
      <c r="G449" s="12">
        <v>2410</v>
      </c>
      <c r="H449" s="12">
        <v>24100</v>
      </c>
      <c r="I449" s="15" t="s">
        <v>1292</v>
      </c>
      <c r="J449" s="10" t="s">
        <v>1462</v>
      </c>
      <c r="K449" s="15" t="s">
        <v>1489</v>
      </c>
    </row>
    <row r="450" spans="1:11" ht="57.95" customHeight="1" x14ac:dyDescent="0.2">
      <c r="A450" s="9">
        <v>448</v>
      </c>
      <c r="B450" s="10" t="s">
        <v>47</v>
      </c>
      <c r="C450" s="10" t="s">
        <v>117</v>
      </c>
      <c r="D450" s="11" t="s">
        <v>490</v>
      </c>
      <c r="E450" s="10" t="s">
        <v>12</v>
      </c>
      <c r="F450" s="12">
        <v>10</v>
      </c>
      <c r="G450" s="12">
        <v>1370</v>
      </c>
      <c r="H450" s="12">
        <v>13700</v>
      </c>
      <c r="I450" s="15" t="s">
        <v>1292</v>
      </c>
      <c r="J450" s="10" t="s">
        <v>1462</v>
      </c>
      <c r="K450" s="15" t="s">
        <v>1489</v>
      </c>
    </row>
    <row r="451" spans="1:11" ht="57.95" customHeight="1" x14ac:dyDescent="0.2">
      <c r="A451" s="9">
        <v>449</v>
      </c>
      <c r="B451" s="10" t="s">
        <v>47</v>
      </c>
      <c r="C451" s="10" t="s">
        <v>117</v>
      </c>
      <c r="D451" s="11" t="s">
        <v>491</v>
      </c>
      <c r="E451" s="10" t="s">
        <v>12</v>
      </c>
      <c r="F451" s="12">
        <v>10</v>
      </c>
      <c r="G451" s="12">
        <v>3382</v>
      </c>
      <c r="H451" s="12">
        <v>33820</v>
      </c>
      <c r="I451" s="15" t="s">
        <v>1292</v>
      </c>
      <c r="J451" s="10" t="s">
        <v>1462</v>
      </c>
      <c r="K451" s="15" t="s">
        <v>1489</v>
      </c>
    </row>
    <row r="452" spans="1:11" ht="57.95" customHeight="1" x14ac:dyDescent="0.2">
      <c r="A452" s="9">
        <v>450</v>
      </c>
      <c r="B452" s="10" t="s">
        <v>187</v>
      </c>
      <c r="C452" s="10" t="s">
        <v>117</v>
      </c>
      <c r="D452" s="11" t="s">
        <v>391</v>
      </c>
      <c r="E452" s="10" t="s">
        <v>194</v>
      </c>
      <c r="F452" s="12">
        <v>6000</v>
      </c>
      <c r="G452" s="12">
        <v>254</v>
      </c>
      <c r="H452" s="12">
        <v>1524000</v>
      </c>
      <c r="I452" s="15" t="s">
        <v>1311</v>
      </c>
      <c r="J452" s="15" t="s">
        <v>1499</v>
      </c>
      <c r="K452" s="15" t="s">
        <v>1386</v>
      </c>
    </row>
    <row r="453" spans="1:11" ht="57.95" customHeight="1" x14ac:dyDescent="0.2">
      <c r="A453" s="9">
        <v>451</v>
      </c>
      <c r="B453" s="10" t="s">
        <v>187</v>
      </c>
      <c r="C453" s="10" t="s">
        <v>117</v>
      </c>
      <c r="D453" s="11" t="s">
        <v>742</v>
      </c>
      <c r="E453" s="10" t="s">
        <v>194</v>
      </c>
      <c r="F453" s="12">
        <v>300</v>
      </c>
      <c r="G453" s="12">
        <v>254</v>
      </c>
      <c r="H453" s="12">
        <v>76200</v>
      </c>
      <c r="I453" s="13" t="s">
        <v>1083</v>
      </c>
      <c r="J453" s="15" t="s">
        <v>1136</v>
      </c>
      <c r="K453" s="15" t="s">
        <v>1125</v>
      </c>
    </row>
    <row r="454" spans="1:11" ht="57.95" customHeight="1" x14ac:dyDescent="0.2">
      <c r="A454" s="9">
        <v>452</v>
      </c>
      <c r="B454" s="10" t="s">
        <v>187</v>
      </c>
      <c r="C454" s="10" t="s">
        <v>117</v>
      </c>
      <c r="D454" s="11" t="s">
        <v>743</v>
      </c>
      <c r="E454" s="10" t="s">
        <v>194</v>
      </c>
      <c r="F454" s="12">
        <v>250</v>
      </c>
      <c r="G454" s="12">
        <v>141</v>
      </c>
      <c r="H454" s="12">
        <v>35250</v>
      </c>
      <c r="I454" s="13" t="s">
        <v>425</v>
      </c>
      <c r="J454" s="15" t="s">
        <v>1370</v>
      </c>
      <c r="K454" s="15" t="s">
        <v>1125</v>
      </c>
    </row>
    <row r="455" spans="1:11" ht="57.95" customHeight="1" x14ac:dyDescent="0.2">
      <c r="A455" s="14">
        <v>453</v>
      </c>
      <c r="B455" s="9" t="s">
        <v>47</v>
      </c>
      <c r="C455" s="9" t="s">
        <v>117</v>
      </c>
      <c r="D455" s="11" t="s">
        <v>857</v>
      </c>
      <c r="E455" s="10" t="s">
        <v>12</v>
      </c>
      <c r="F455" s="16">
        <v>6</v>
      </c>
      <c r="G455" s="16">
        <v>1679</v>
      </c>
      <c r="H455" s="16">
        <v>0</v>
      </c>
      <c r="I455" s="9" t="s">
        <v>425</v>
      </c>
      <c r="J455" s="9" t="s">
        <v>425</v>
      </c>
      <c r="K455" s="10" t="s">
        <v>1128</v>
      </c>
    </row>
    <row r="456" spans="1:11" ht="57.95" customHeight="1" x14ac:dyDescent="0.2">
      <c r="A456" s="9">
        <v>454</v>
      </c>
      <c r="B456" s="10" t="s">
        <v>187</v>
      </c>
      <c r="C456" s="10" t="s">
        <v>117</v>
      </c>
      <c r="D456" s="11" t="s">
        <v>744</v>
      </c>
      <c r="E456" s="10" t="s">
        <v>191</v>
      </c>
      <c r="F456" s="12">
        <v>30</v>
      </c>
      <c r="G456" s="12">
        <v>79844</v>
      </c>
      <c r="H456" s="12">
        <v>2395320</v>
      </c>
      <c r="I456" s="13" t="s">
        <v>1014</v>
      </c>
      <c r="J456" s="15" t="s">
        <v>1146</v>
      </c>
      <c r="K456" s="15" t="s">
        <v>1125</v>
      </c>
    </row>
    <row r="457" spans="1:11" ht="57.95" customHeight="1" x14ac:dyDescent="0.2">
      <c r="A457" s="9">
        <v>455</v>
      </c>
      <c r="B457" s="10" t="s">
        <v>47</v>
      </c>
      <c r="C457" s="10" t="s">
        <v>117</v>
      </c>
      <c r="D457" s="11" t="s">
        <v>858</v>
      </c>
      <c r="E457" s="10" t="s">
        <v>62</v>
      </c>
      <c r="F457" s="12">
        <v>3</v>
      </c>
      <c r="G457" s="12">
        <v>55859</v>
      </c>
      <c r="H457" s="12">
        <v>167577</v>
      </c>
      <c r="I457" s="13" t="s">
        <v>425</v>
      </c>
      <c r="J457" s="15" t="s">
        <v>425</v>
      </c>
      <c r="K457" s="15" t="s">
        <v>1199</v>
      </c>
    </row>
    <row r="458" spans="1:11" ht="57.95" customHeight="1" x14ac:dyDescent="0.2">
      <c r="A458" s="9">
        <v>456</v>
      </c>
      <c r="B458" s="10" t="s">
        <v>187</v>
      </c>
      <c r="C458" s="10" t="s">
        <v>117</v>
      </c>
      <c r="D458" s="11" t="s">
        <v>630</v>
      </c>
      <c r="E458" s="10" t="s">
        <v>194</v>
      </c>
      <c r="F458" s="12">
        <v>300</v>
      </c>
      <c r="G458" s="12">
        <v>148</v>
      </c>
      <c r="H458" s="12">
        <v>44400</v>
      </c>
      <c r="I458" s="13" t="s">
        <v>425</v>
      </c>
      <c r="J458" s="15" t="s">
        <v>1370</v>
      </c>
      <c r="K458" s="15" t="s">
        <v>1125</v>
      </c>
    </row>
    <row r="459" spans="1:11" ht="57.95" customHeight="1" x14ac:dyDescent="0.2">
      <c r="A459" s="9">
        <v>457</v>
      </c>
      <c r="B459" s="10" t="s">
        <v>187</v>
      </c>
      <c r="C459" s="10" t="s">
        <v>117</v>
      </c>
      <c r="D459" s="11" t="s">
        <v>745</v>
      </c>
      <c r="E459" s="10" t="s">
        <v>562</v>
      </c>
      <c r="F459" s="12">
        <v>2</v>
      </c>
      <c r="G459" s="12">
        <v>929</v>
      </c>
      <c r="H459" s="12">
        <v>1858</v>
      </c>
      <c r="I459" s="13" t="s">
        <v>425</v>
      </c>
      <c r="J459" s="15" t="s">
        <v>425</v>
      </c>
      <c r="K459" s="15" t="s">
        <v>1199</v>
      </c>
    </row>
    <row r="460" spans="1:11" ht="57.95" customHeight="1" x14ac:dyDescent="0.2">
      <c r="A460" s="14">
        <v>458</v>
      </c>
      <c r="B460" s="10" t="s">
        <v>47</v>
      </c>
      <c r="C460" s="10" t="s">
        <v>117</v>
      </c>
      <c r="D460" s="11" t="s">
        <v>295</v>
      </c>
      <c r="E460" s="10" t="s">
        <v>51</v>
      </c>
      <c r="F460" s="12">
        <v>1</v>
      </c>
      <c r="G460" s="12">
        <v>143510</v>
      </c>
      <c r="H460" s="12">
        <v>143510</v>
      </c>
      <c r="I460" s="9" t="s">
        <v>425</v>
      </c>
      <c r="J460" s="10" t="s">
        <v>1238</v>
      </c>
      <c r="K460" s="10" t="s">
        <v>1128</v>
      </c>
    </row>
    <row r="461" spans="1:11" ht="57.95" customHeight="1" x14ac:dyDescent="0.2">
      <c r="A461" s="14">
        <v>459</v>
      </c>
      <c r="B461" s="10" t="s">
        <v>47</v>
      </c>
      <c r="C461" s="10" t="s">
        <v>117</v>
      </c>
      <c r="D461" s="11" t="s">
        <v>296</v>
      </c>
      <c r="E461" s="10" t="s">
        <v>51</v>
      </c>
      <c r="F461" s="12">
        <v>1</v>
      </c>
      <c r="G461" s="12">
        <v>287020</v>
      </c>
      <c r="H461" s="12">
        <v>287020</v>
      </c>
      <c r="I461" s="9" t="s">
        <v>425</v>
      </c>
      <c r="J461" s="10" t="s">
        <v>1238</v>
      </c>
      <c r="K461" s="10" t="s">
        <v>1128</v>
      </c>
    </row>
    <row r="462" spans="1:11" ht="57.95" customHeight="1" x14ac:dyDescent="0.2">
      <c r="A462" s="9">
        <v>460</v>
      </c>
      <c r="B462" s="10" t="s">
        <v>47</v>
      </c>
      <c r="C462" s="10" t="s">
        <v>117</v>
      </c>
      <c r="D462" s="11" t="s">
        <v>492</v>
      </c>
      <c r="E462" s="10" t="s">
        <v>12</v>
      </c>
      <c r="F462" s="12">
        <v>2</v>
      </c>
      <c r="G462" s="12">
        <v>17719</v>
      </c>
      <c r="H462" s="12">
        <v>35438</v>
      </c>
      <c r="I462" s="15" t="s">
        <v>1292</v>
      </c>
      <c r="J462" s="10" t="s">
        <v>1462</v>
      </c>
      <c r="K462" s="15" t="s">
        <v>1489</v>
      </c>
    </row>
    <row r="463" spans="1:11" ht="57.95" customHeight="1" x14ac:dyDescent="0.2">
      <c r="A463" s="9">
        <v>461</v>
      </c>
      <c r="B463" s="10" t="s">
        <v>47</v>
      </c>
      <c r="C463" s="10" t="s">
        <v>117</v>
      </c>
      <c r="D463" s="11" t="s">
        <v>124</v>
      </c>
      <c r="E463" s="10" t="s">
        <v>12</v>
      </c>
      <c r="F463" s="12">
        <v>2</v>
      </c>
      <c r="G463" s="12">
        <v>4635</v>
      </c>
      <c r="H463" s="12">
        <v>9270</v>
      </c>
      <c r="I463" s="15" t="s">
        <v>1292</v>
      </c>
      <c r="J463" s="10" t="s">
        <v>1462</v>
      </c>
      <c r="K463" s="15" t="s">
        <v>1489</v>
      </c>
    </row>
    <row r="464" spans="1:11" ht="57.95" customHeight="1" x14ac:dyDescent="0.2">
      <c r="A464" s="14">
        <v>462</v>
      </c>
      <c r="B464" s="9" t="s">
        <v>47</v>
      </c>
      <c r="C464" s="9" t="s">
        <v>117</v>
      </c>
      <c r="D464" s="11" t="s">
        <v>487</v>
      </c>
      <c r="E464" s="10" t="s">
        <v>57</v>
      </c>
      <c r="F464" s="16">
        <v>357</v>
      </c>
      <c r="G464" s="16">
        <v>14525</v>
      </c>
      <c r="H464" s="16">
        <v>5185425</v>
      </c>
      <c r="I464" s="9" t="s">
        <v>425</v>
      </c>
      <c r="J464" s="10" t="s">
        <v>1152</v>
      </c>
      <c r="K464" s="10" t="s">
        <v>1128</v>
      </c>
    </row>
    <row r="465" spans="1:11" ht="57.95" customHeight="1" x14ac:dyDescent="0.2">
      <c r="A465" s="9">
        <v>463</v>
      </c>
      <c r="B465" s="10" t="s">
        <v>187</v>
      </c>
      <c r="C465" s="10" t="s">
        <v>117</v>
      </c>
      <c r="D465" s="11" t="s">
        <v>629</v>
      </c>
      <c r="E465" s="10" t="s">
        <v>194</v>
      </c>
      <c r="F465" s="12">
        <v>10000</v>
      </c>
      <c r="G465" s="12">
        <v>1343</v>
      </c>
      <c r="H465" s="12">
        <v>13430000</v>
      </c>
      <c r="I465" s="15" t="s">
        <v>1312</v>
      </c>
      <c r="J465" s="10" t="s">
        <v>1431</v>
      </c>
      <c r="K465" s="15" t="s">
        <v>1125</v>
      </c>
    </row>
    <row r="466" spans="1:11" ht="57.95" customHeight="1" x14ac:dyDescent="0.2">
      <c r="A466" s="9">
        <v>464</v>
      </c>
      <c r="B466" s="10" t="s">
        <v>47</v>
      </c>
      <c r="C466" s="10" t="s">
        <v>117</v>
      </c>
      <c r="D466" s="11" t="s">
        <v>859</v>
      </c>
      <c r="E466" s="10" t="s">
        <v>12</v>
      </c>
      <c r="F466" s="12">
        <v>60</v>
      </c>
      <c r="G466" s="12">
        <v>4738</v>
      </c>
      <c r="H466" s="12">
        <v>284280</v>
      </c>
      <c r="I466" s="9" t="s">
        <v>425</v>
      </c>
      <c r="J466" s="10" t="s">
        <v>1527</v>
      </c>
      <c r="K466" s="10" t="s">
        <v>1128</v>
      </c>
    </row>
    <row r="467" spans="1:11" ht="57.95" customHeight="1" x14ac:dyDescent="0.2">
      <c r="A467" s="9">
        <v>465</v>
      </c>
      <c r="B467" s="10" t="s">
        <v>47</v>
      </c>
      <c r="C467" s="10" t="s">
        <v>117</v>
      </c>
      <c r="D467" s="11" t="s">
        <v>860</v>
      </c>
      <c r="E467" s="10" t="s">
        <v>12</v>
      </c>
      <c r="F467" s="12">
        <v>60</v>
      </c>
      <c r="G467" s="12">
        <v>4584</v>
      </c>
      <c r="H467" s="12">
        <v>275040</v>
      </c>
      <c r="I467" s="9" t="s">
        <v>425</v>
      </c>
      <c r="J467" s="10" t="s">
        <v>1527</v>
      </c>
      <c r="K467" s="10" t="s">
        <v>1128</v>
      </c>
    </row>
    <row r="468" spans="1:11" ht="57.95" customHeight="1" x14ac:dyDescent="0.2">
      <c r="A468" s="9">
        <v>466</v>
      </c>
      <c r="B468" s="10" t="s">
        <v>187</v>
      </c>
      <c r="C468" s="10" t="s">
        <v>117</v>
      </c>
      <c r="D468" s="11" t="s">
        <v>123</v>
      </c>
      <c r="E468" s="10" t="s">
        <v>194</v>
      </c>
      <c r="F468" s="12">
        <v>200</v>
      </c>
      <c r="G468" s="12">
        <v>1240</v>
      </c>
      <c r="H468" s="12">
        <v>248000</v>
      </c>
      <c r="I468" s="13" t="s">
        <v>1083</v>
      </c>
      <c r="J468" s="15" t="s">
        <v>1136</v>
      </c>
      <c r="K468" s="15" t="s">
        <v>1125</v>
      </c>
    </row>
    <row r="469" spans="1:11" ht="57.95" customHeight="1" x14ac:dyDescent="0.2">
      <c r="A469" s="9">
        <v>467</v>
      </c>
      <c r="B469" s="10" t="s">
        <v>187</v>
      </c>
      <c r="C469" s="10" t="s">
        <v>117</v>
      </c>
      <c r="D469" s="11" t="s">
        <v>746</v>
      </c>
      <c r="E469" s="10" t="s">
        <v>193</v>
      </c>
      <c r="F469" s="12">
        <v>10</v>
      </c>
      <c r="G469" s="12">
        <v>8123</v>
      </c>
      <c r="H469" s="12">
        <v>81230</v>
      </c>
      <c r="I469" s="15" t="s">
        <v>1291</v>
      </c>
      <c r="J469" s="15" t="s">
        <v>1491</v>
      </c>
      <c r="K469" s="15" t="s">
        <v>1492</v>
      </c>
    </row>
    <row r="470" spans="1:11" ht="57.95" customHeight="1" x14ac:dyDescent="0.2">
      <c r="A470" s="14">
        <v>468</v>
      </c>
      <c r="B470" s="10" t="s">
        <v>187</v>
      </c>
      <c r="C470" s="10" t="s">
        <v>117</v>
      </c>
      <c r="D470" s="11" t="s">
        <v>747</v>
      </c>
      <c r="E470" s="10" t="s">
        <v>194</v>
      </c>
      <c r="F470" s="12">
        <v>45</v>
      </c>
      <c r="G470" s="12">
        <v>569</v>
      </c>
      <c r="H470" s="12">
        <v>25605</v>
      </c>
      <c r="I470" s="9" t="s">
        <v>425</v>
      </c>
      <c r="J470" s="10" t="s">
        <v>1145</v>
      </c>
      <c r="K470" s="10" t="s">
        <v>1128</v>
      </c>
    </row>
    <row r="471" spans="1:11" ht="57.95" customHeight="1" x14ac:dyDescent="0.2">
      <c r="A471" s="9">
        <v>469</v>
      </c>
      <c r="B471" s="10" t="s">
        <v>187</v>
      </c>
      <c r="C471" s="10" t="s">
        <v>117</v>
      </c>
      <c r="D471" s="11" t="s">
        <v>642</v>
      </c>
      <c r="E471" s="10" t="s">
        <v>194</v>
      </c>
      <c r="F471" s="12">
        <v>10</v>
      </c>
      <c r="G471" s="12">
        <v>7427</v>
      </c>
      <c r="H471" s="12">
        <v>74270</v>
      </c>
      <c r="I471" s="13" t="s">
        <v>1083</v>
      </c>
      <c r="J471" s="15" t="s">
        <v>1136</v>
      </c>
      <c r="K471" s="15" t="s">
        <v>1125</v>
      </c>
    </row>
    <row r="472" spans="1:11" ht="57.95" customHeight="1" x14ac:dyDescent="0.2">
      <c r="A472" s="9">
        <v>470</v>
      </c>
      <c r="B472" s="10" t="s">
        <v>187</v>
      </c>
      <c r="C472" s="10" t="s">
        <v>117</v>
      </c>
      <c r="D472" s="11" t="s">
        <v>488</v>
      </c>
      <c r="E472" s="10" t="s">
        <v>188</v>
      </c>
      <c r="F472" s="12">
        <v>2</v>
      </c>
      <c r="G472" s="12">
        <v>10000</v>
      </c>
      <c r="H472" s="12">
        <v>20000</v>
      </c>
      <c r="I472" s="10" t="s">
        <v>1524</v>
      </c>
      <c r="J472" s="10" t="s">
        <v>1268</v>
      </c>
      <c r="K472" s="10" t="s">
        <v>1125</v>
      </c>
    </row>
    <row r="473" spans="1:11" ht="57.95" customHeight="1" x14ac:dyDescent="0.2">
      <c r="A473" s="9">
        <v>471</v>
      </c>
      <c r="B473" s="10" t="s">
        <v>187</v>
      </c>
      <c r="C473" s="10" t="s">
        <v>117</v>
      </c>
      <c r="D473" s="11" t="s">
        <v>120</v>
      </c>
      <c r="E473" s="10" t="s">
        <v>192</v>
      </c>
      <c r="F473" s="12">
        <v>17</v>
      </c>
      <c r="G473" s="12">
        <v>16950</v>
      </c>
      <c r="H473" s="12">
        <v>288150</v>
      </c>
      <c r="I473" s="10" t="s">
        <v>1524</v>
      </c>
      <c r="J473" s="10" t="s">
        <v>1268</v>
      </c>
      <c r="K473" s="10" t="s">
        <v>1125</v>
      </c>
    </row>
    <row r="474" spans="1:11" ht="57.95" customHeight="1" x14ac:dyDescent="0.2">
      <c r="A474" s="9">
        <v>472</v>
      </c>
      <c r="B474" s="10" t="s">
        <v>47</v>
      </c>
      <c r="C474" s="10" t="s">
        <v>117</v>
      </c>
      <c r="D474" s="11" t="s">
        <v>120</v>
      </c>
      <c r="E474" s="10" t="s">
        <v>59</v>
      </c>
      <c r="F474" s="12">
        <v>10</v>
      </c>
      <c r="G474" s="12">
        <v>16950</v>
      </c>
      <c r="H474" s="12">
        <v>169500</v>
      </c>
      <c r="I474" s="10" t="s">
        <v>1524</v>
      </c>
      <c r="J474" s="10" t="s">
        <v>1348</v>
      </c>
      <c r="K474" s="10" t="s">
        <v>1125</v>
      </c>
    </row>
    <row r="475" spans="1:11" ht="57.95" customHeight="1" x14ac:dyDescent="0.2">
      <c r="A475" s="9">
        <v>473</v>
      </c>
      <c r="B475" s="10" t="s">
        <v>47</v>
      </c>
      <c r="C475" s="10" t="s">
        <v>117</v>
      </c>
      <c r="D475" s="11" t="s">
        <v>120</v>
      </c>
      <c r="E475" s="10" t="s">
        <v>46</v>
      </c>
      <c r="F475" s="12">
        <v>5</v>
      </c>
      <c r="G475" s="12">
        <v>16950</v>
      </c>
      <c r="H475" s="12">
        <v>84750</v>
      </c>
      <c r="I475" s="10" t="s">
        <v>1524</v>
      </c>
      <c r="J475" s="10" t="s">
        <v>1348</v>
      </c>
      <c r="K475" s="10" t="s">
        <v>1125</v>
      </c>
    </row>
    <row r="476" spans="1:11" ht="57.95" customHeight="1" x14ac:dyDescent="0.2">
      <c r="A476" s="9">
        <v>474</v>
      </c>
      <c r="B476" s="10" t="s">
        <v>47</v>
      </c>
      <c r="C476" s="10" t="s">
        <v>117</v>
      </c>
      <c r="D476" s="11" t="s">
        <v>120</v>
      </c>
      <c r="E476" s="10" t="s">
        <v>46</v>
      </c>
      <c r="F476" s="12">
        <v>20</v>
      </c>
      <c r="G476" s="12">
        <v>16950</v>
      </c>
      <c r="H476" s="12">
        <v>339000</v>
      </c>
      <c r="I476" s="10" t="s">
        <v>1524</v>
      </c>
      <c r="J476" s="10" t="s">
        <v>1348</v>
      </c>
      <c r="K476" s="10" t="s">
        <v>1125</v>
      </c>
    </row>
    <row r="477" spans="1:11" ht="57.95" customHeight="1" x14ac:dyDescent="0.2">
      <c r="A477" s="9">
        <v>475</v>
      </c>
      <c r="B477" s="10" t="s">
        <v>187</v>
      </c>
      <c r="C477" s="10" t="s">
        <v>117</v>
      </c>
      <c r="D477" s="11" t="s">
        <v>120</v>
      </c>
      <c r="E477" s="10" t="s">
        <v>337</v>
      </c>
      <c r="F477" s="12">
        <v>200</v>
      </c>
      <c r="G477" s="12">
        <v>16950</v>
      </c>
      <c r="H477" s="12">
        <v>3390000</v>
      </c>
      <c r="I477" s="10" t="s">
        <v>1524</v>
      </c>
      <c r="J477" s="10" t="s">
        <v>1268</v>
      </c>
      <c r="K477" s="10" t="s">
        <v>1125</v>
      </c>
    </row>
    <row r="478" spans="1:11" ht="57.95" customHeight="1" x14ac:dyDescent="0.2">
      <c r="A478" s="14">
        <v>476</v>
      </c>
      <c r="B478" s="10" t="s">
        <v>187</v>
      </c>
      <c r="C478" s="10" t="s">
        <v>117</v>
      </c>
      <c r="D478" s="11" t="s">
        <v>637</v>
      </c>
      <c r="E478" s="10" t="s">
        <v>194</v>
      </c>
      <c r="F478" s="12">
        <v>40</v>
      </c>
      <c r="G478" s="12">
        <v>1681</v>
      </c>
      <c r="H478" s="12">
        <v>67240</v>
      </c>
      <c r="I478" s="9" t="s">
        <v>425</v>
      </c>
      <c r="J478" s="10" t="s">
        <v>1140</v>
      </c>
      <c r="K478" s="10" t="s">
        <v>1128</v>
      </c>
    </row>
    <row r="479" spans="1:11" ht="57.95" customHeight="1" x14ac:dyDescent="0.2">
      <c r="A479" s="14">
        <v>477</v>
      </c>
      <c r="B479" s="9" t="s">
        <v>187</v>
      </c>
      <c r="C479" s="9" t="s">
        <v>117</v>
      </c>
      <c r="D479" s="11" t="s">
        <v>232</v>
      </c>
      <c r="E479" s="10" t="s">
        <v>562</v>
      </c>
      <c r="F479" s="16">
        <v>12</v>
      </c>
      <c r="G479" s="16">
        <v>464</v>
      </c>
      <c r="H479" s="16">
        <v>5568</v>
      </c>
      <c r="I479" s="9" t="s">
        <v>425</v>
      </c>
      <c r="J479" s="9" t="s">
        <v>425</v>
      </c>
      <c r="K479" s="10" t="s">
        <v>1128</v>
      </c>
    </row>
    <row r="480" spans="1:11" ht="57.95" customHeight="1" x14ac:dyDescent="0.2">
      <c r="A480" s="9">
        <v>478</v>
      </c>
      <c r="B480" s="10" t="s">
        <v>47</v>
      </c>
      <c r="C480" s="10" t="s">
        <v>117</v>
      </c>
      <c r="D480" s="11" t="s">
        <v>297</v>
      </c>
      <c r="E480" s="10" t="s">
        <v>12</v>
      </c>
      <c r="F480" s="12">
        <v>20</v>
      </c>
      <c r="G480" s="12">
        <v>11845</v>
      </c>
      <c r="H480" s="12">
        <v>236900</v>
      </c>
      <c r="I480" s="15" t="s">
        <v>1292</v>
      </c>
      <c r="J480" s="10" t="s">
        <v>1462</v>
      </c>
      <c r="K480" s="15" t="s">
        <v>1488</v>
      </c>
    </row>
    <row r="481" spans="1:11" ht="57.95" customHeight="1" x14ac:dyDescent="0.2">
      <c r="A481" s="9">
        <v>479</v>
      </c>
      <c r="B481" s="10" t="s">
        <v>47</v>
      </c>
      <c r="C481" s="10" t="s">
        <v>117</v>
      </c>
      <c r="D481" s="11" t="s">
        <v>298</v>
      </c>
      <c r="E481" s="10" t="s">
        <v>12</v>
      </c>
      <c r="F481" s="12">
        <v>5</v>
      </c>
      <c r="G481" s="12">
        <v>10300</v>
      </c>
      <c r="H481" s="12">
        <v>51500</v>
      </c>
      <c r="I481" s="15" t="s">
        <v>1292</v>
      </c>
      <c r="J481" s="10" t="s">
        <v>1462</v>
      </c>
      <c r="K481" s="15" t="s">
        <v>1488</v>
      </c>
    </row>
    <row r="482" spans="1:11" ht="57.95" customHeight="1" x14ac:dyDescent="0.2">
      <c r="A482" s="9">
        <v>480</v>
      </c>
      <c r="B482" s="10" t="s">
        <v>187</v>
      </c>
      <c r="C482" s="10" t="s">
        <v>117</v>
      </c>
      <c r="D482" s="11" t="s">
        <v>645</v>
      </c>
      <c r="E482" s="10" t="s">
        <v>562</v>
      </c>
      <c r="F482" s="12">
        <v>2</v>
      </c>
      <c r="G482" s="12">
        <v>8685</v>
      </c>
      <c r="H482" s="12">
        <v>17370</v>
      </c>
      <c r="I482" s="13" t="s">
        <v>425</v>
      </c>
      <c r="J482" s="15" t="s">
        <v>425</v>
      </c>
      <c r="K482" s="15" t="s">
        <v>1199</v>
      </c>
    </row>
    <row r="483" spans="1:11" ht="57.95" customHeight="1" x14ac:dyDescent="0.2">
      <c r="A483" s="14">
        <v>481</v>
      </c>
      <c r="B483" s="10" t="s">
        <v>187</v>
      </c>
      <c r="C483" s="10" t="s">
        <v>117</v>
      </c>
      <c r="D483" s="11" t="s">
        <v>627</v>
      </c>
      <c r="E483" s="10" t="s">
        <v>194</v>
      </c>
      <c r="F483" s="12">
        <v>60</v>
      </c>
      <c r="G483" s="12">
        <v>673</v>
      </c>
      <c r="H483" s="12">
        <v>40380</v>
      </c>
      <c r="I483" s="9" t="s">
        <v>425</v>
      </c>
      <c r="J483" s="10" t="s">
        <v>1135</v>
      </c>
      <c r="K483" s="10" t="s">
        <v>1128</v>
      </c>
    </row>
    <row r="484" spans="1:11" ht="57.95" customHeight="1" x14ac:dyDescent="0.2">
      <c r="A484" s="9">
        <v>482</v>
      </c>
      <c r="B484" s="10" t="s">
        <v>187</v>
      </c>
      <c r="C484" s="10" t="s">
        <v>117</v>
      </c>
      <c r="D484" s="11" t="s">
        <v>231</v>
      </c>
      <c r="E484" s="10" t="s">
        <v>57</v>
      </c>
      <c r="F484" s="12">
        <v>6</v>
      </c>
      <c r="G484" s="12">
        <v>61016</v>
      </c>
      <c r="H484" s="12">
        <v>366096</v>
      </c>
      <c r="I484" s="13" t="s">
        <v>425</v>
      </c>
      <c r="J484" s="10" t="s">
        <v>425</v>
      </c>
      <c r="K484" s="15" t="s">
        <v>1199</v>
      </c>
    </row>
    <row r="485" spans="1:11" ht="57.95" customHeight="1" x14ac:dyDescent="0.2">
      <c r="A485" s="9">
        <v>483</v>
      </c>
      <c r="B485" s="10" t="s">
        <v>187</v>
      </c>
      <c r="C485" s="10" t="s">
        <v>117</v>
      </c>
      <c r="D485" s="11" t="s">
        <v>231</v>
      </c>
      <c r="E485" s="10" t="s">
        <v>57</v>
      </c>
      <c r="F485" s="12">
        <v>20</v>
      </c>
      <c r="G485" s="12">
        <v>61016</v>
      </c>
      <c r="H485" s="12">
        <v>1220320</v>
      </c>
      <c r="I485" s="13" t="s">
        <v>425</v>
      </c>
      <c r="J485" s="10" t="s">
        <v>425</v>
      </c>
      <c r="K485" s="15" t="s">
        <v>1199</v>
      </c>
    </row>
    <row r="486" spans="1:11" ht="57.95" customHeight="1" x14ac:dyDescent="0.2">
      <c r="A486" s="9">
        <v>484</v>
      </c>
      <c r="B486" s="10" t="s">
        <v>187</v>
      </c>
      <c r="C486" s="10" t="s">
        <v>117</v>
      </c>
      <c r="D486" s="11" t="s">
        <v>231</v>
      </c>
      <c r="E486" s="10" t="s">
        <v>57</v>
      </c>
      <c r="F486" s="12">
        <v>10</v>
      </c>
      <c r="G486" s="12">
        <v>61016</v>
      </c>
      <c r="H486" s="12">
        <v>610160</v>
      </c>
      <c r="I486" s="13" t="s">
        <v>425</v>
      </c>
      <c r="J486" s="10" t="s">
        <v>425</v>
      </c>
      <c r="K486" s="15" t="s">
        <v>1199</v>
      </c>
    </row>
    <row r="487" spans="1:11" ht="57.95" customHeight="1" x14ac:dyDescent="0.2">
      <c r="A487" s="14">
        <v>485</v>
      </c>
      <c r="B487" s="10" t="s">
        <v>187</v>
      </c>
      <c r="C487" s="10" t="s">
        <v>117</v>
      </c>
      <c r="D487" s="11" t="s">
        <v>231</v>
      </c>
      <c r="E487" s="10" t="s">
        <v>568</v>
      </c>
      <c r="F487" s="12">
        <v>25</v>
      </c>
      <c r="G487" s="12">
        <v>61016</v>
      </c>
      <c r="H487" s="12">
        <v>1525400</v>
      </c>
      <c r="I487" s="9" t="s">
        <v>425</v>
      </c>
      <c r="J487" s="10" t="s">
        <v>1471</v>
      </c>
      <c r="K487" s="10" t="s">
        <v>1128</v>
      </c>
    </row>
    <row r="488" spans="1:11" ht="57.95" customHeight="1" x14ac:dyDescent="0.2">
      <c r="A488" s="14">
        <v>486</v>
      </c>
      <c r="B488" s="10" t="s">
        <v>187</v>
      </c>
      <c r="C488" s="10" t="s">
        <v>117</v>
      </c>
      <c r="D488" s="11" t="s">
        <v>631</v>
      </c>
      <c r="E488" s="10" t="s">
        <v>194</v>
      </c>
      <c r="F488" s="12">
        <v>5</v>
      </c>
      <c r="G488" s="12">
        <v>3491</v>
      </c>
      <c r="H488" s="12">
        <v>17455</v>
      </c>
      <c r="I488" s="9" t="s">
        <v>425</v>
      </c>
      <c r="J488" s="10" t="s">
        <v>1135</v>
      </c>
      <c r="K488" s="10" t="s">
        <v>1128</v>
      </c>
    </row>
    <row r="489" spans="1:11" ht="57.95" customHeight="1" x14ac:dyDescent="0.2">
      <c r="A489" s="9">
        <v>487</v>
      </c>
      <c r="B489" s="10" t="s">
        <v>187</v>
      </c>
      <c r="C489" s="10" t="s">
        <v>117</v>
      </c>
      <c r="D489" s="11" t="s">
        <v>632</v>
      </c>
      <c r="E489" s="10" t="s">
        <v>194</v>
      </c>
      <c r="F489" s="12">
        <v>20</v>
      </c>
      <c r="G489" s="12">
        <v>3237</v>
      </c>
      <c r="H489" s="12">
        <v>64740</v>
      </c>
      <c r="I489" s="13" t="s">
        <v>1083</v>
      </c>
      <c r="J489" s="15" t="s">
        <v>1136</v>
      </c>
      <c r="K489" s="15" t="s">
        <v>1125</v>
      </c>
    </row>
    <row r="490" spans="1:11" ht="57.95" customHeight="1" x14ac:dyDescent="0.2">
      <c r="A490" s="9">
        <v>488</v>
      </c>
      <c r="B490" s="10" t="s">
        <v>187</v>
      </c>
      <c r="C490" s="10" t="s">
        <v>117</v>
      </c>
      <c r="D490" s="11" t="s">
        <v>643</v>
      </c>
      <c r="E490" s="10" t="s">
        <v>194</v>
      </c>
      <c r="F490" s="12">
        <v>8800</v>
      </c>
      <c r="G490" s="12">
        <v>500</v>
      </c>
      <c r="H490" s="12">
        <v>4400000</v>
      </c>
      <c r="I490" s="13" t="s">
        <v>1083</v>
      </c>
      <c r="J490" s="15" t="s">
        <v>1136</v>
      </c>
      <c r="K490" s="15" t="s">
        <v>1125</v>
      </c>
    </row>
    <row r="491" spans="1:11" ht="57.95" customHeight="1" x14ac:dyDescent="0.2">
      <c r="A491" s="14">
        <v>489</v>
      </c>
      <c r="B491" s="10" t="s">
        <v>187</v>
      </c>
      <c r="C491" s="10" t="s">
        <v>117</v>
      </c>
      <c r="D491" s="11" t="s">
        <v>748</v>
      </c>
      <c r="E491" s="10" t="s">
        <v>194</v>
      </c>
      <c r="F491" s="12">
        <v>100</v>
      </c>
      <c r="G491" s="12">
        <v>400</v>
      </c>
      <c r="H491" s="12">
        <v>40000</v>
      </c>
      <c r="I491" s="9" t="s">
        <v>425</v>
      </c>
      <c r="J491" s="10" t="s">
        <v>1140</v>
      </c>
      <c r="K491" s="10" t="s">
        <v>1128</v>
      </c>
    </row>
    <row r="492" spans="1:11" ht="57.95" customHeight="1" x14ac:dyDescent="0.2">
      <c r="A492" s="10">
        <v>490</v>
      </c>
      <c r="B492" s="10" t="s">
        <v>187</v>
      </c>
      <c r="C492" s="10" t="s">
        <v>117</v>
      </c>
      <c r="D492" s="11" t="s">
        <v>749</v>
      </c>
      <c r="E492" s="10" t="s">
        <v>194</v>
      </c>
      <c r="F492" s="12">
        <v>20</v>
      </c>
      <c r="G492" s="12">
        <v>497</v>
      </c>
      <c r="H492" s="12">
        <v>9940</v>
      </c>
      <c r="I492" s="13" t="s">
        <v>1332</v>
      </c>
      <c r="J492" s="10" t="s">
        <v>1333</v>
      </c>
      <c r="K492" s="10" t="s">
        <v>1125</v>
      </c>
    </row>
    <row r="493" spans="1:11" ht="57.95" customHeight="1" x14ac:dyDescent="0.2">
      <c r="A493" s="10">
        <v>491</v>
      </c>
      <c r="B493" s="10" t="s">
        <v>187</v>
      </c>
      <c r="C493" s="10" t="s">
        <v>117</v>
      </c>
      <c r="D493" s="11" t="s">
        <v>121</v>
      </c>
      <c r="E493" s="10" t="s">
        <v>194</v>
      </c>
      <c r="F493" s="12">
        <v>30</v>
      </c>
      <c r="G493" s="12">
        <v>15582</v>
      </c>
      <c r="H493" s="12">
        <v>467460</v>
      </c>
      <c r="I493" s="13" t="s">
        <v>1083</v>
      </c>
      <c r="J493" s="10" t="s">
        <v>1362</v>
      </c>
      <c r="K493" s="10" t="s">
        <v>1125</v>
      </c>
    </row>
    <row r="494" spans="1:11" ht="57.95" customHeight="1" x14ac:dyDescent="0.2">
      <c r="A494" s="14">
        <v>492</v>
      </c>
      <c r="B494" s="10" t="s">
        <v>187</v>
      </c>
      <c r="C494" s="10" t="s">
        <v>117</v>
      </c>
      <c r="D494" s="11" t="s">
        <v>750</v>
      </c>
      <c r="E494" s="10" t="s">
        <v>189</v>
      </c>
      <c r="F494" s="12">
        <v>4</v>
      </c>
      <c r="G494" s="12">
        <v>6769</v>
      </c>
      <c r="H494" s="12">
        <v>27076</v>
      </c>
      <c r="I494" s="9" t="s">
        <v>425</v>
      </c>
      <c r="J494" s="9" t="s">
        <v>425</v>
      </c>
      <c r="K494" s="10" t="s">
        <v>1128</v>
      </c>
    </row>
    <row r="495" spans="1:11" ht="57.95" customHeight="1" x14ac:dyDescent="0.2">
      <c r="A495" s="9">
        <v>493</v>
      </c>
      <c r="B495" s="10" t="s">
        <v>187</v>
      </c>
      <c r="C495" s="10" t="s">
        <v>117</v>
      </c>
      <c r="D495" s="11" t="s">
        <v>392</v>
      </c>
      <c r="E495" s="10" t="s">
        <v>194</v>
      </c>
      <c r="F495" s="12">
        <v>35</v>
      </c>
      <c r="G495" s="12">
        <v>2707</v>
      </c>
      <c r="H495" s="12">
        <v>94745</v>
      </c>
      <c r="I495" s="15" t="s">
        <v>425</v>
      </c>
      <c r="J495" s="10" t="s">
        <v>1370</v>
      </c>
      <c r="K495" s="15" t="s">
        <v>1125</v>
      </c>
    </row>
    <row r="496" spans="1:11" ht="57.95" customHeight="1" x14ac:dyDescent="0.2">
      <c r="A496" s="9">
        <v>494</v>
      </c>
      <c r="B496" s="10" t="s">
        <v>187</v>
      </c>
      <c r="C496" s="10" t="s">
        <v>117</v>
      </c>
      <c r="D496" s="11" t="s">
        <v>393</v>
      </c>
      <c r="E496" s="10" t="s">
        <v>194</v>
      </c>
      <c r="F496" s="12">
        <v>10</v>
      </c>
      <c r="G496" s="12">
        <v>2707</v>
      </c>
      <c r="H496" s="12">
        <v>27070</v>
      </c>
      <c r="I496" s="15" t="s">
        <v>425</v>
      </c>
      <c r="J496" s="10" t="s">
        <v>1370</v>
      </c>
      <c r="K496" s="15" t="s">
        <v>1125</v>
      </c>
    </row>
    <row r="497" spans="1:11" ht="57.95" customHeight="1" x14ac:dyDescent="0.2">
      <c r="A497" s="9">
        <v>495</v>
      </c>
      <c r="B497" s="10" t="s">
        <v>187</v>
      </c>
      <c r="C497" s="10" t="s">
        <v>117</v>
      </c>
      <c r="D497" s="11" t="s">
        <v>639</v>
      </c>
      <c r="E497" s="10" t="s">
        <v>194</v>
      </c>
      <c r="F497" s="12">
        <v>60</v>
      </c>
      <c r="G497" s="12">
        <v>2015</v>
      </c>
      <c r="H497" s="12">
        <v>120900</v>
      </c>
      <c r="I497" s="15" t="s">
        <v>425</v>
      </c>
      <c r="J497" s="10" t="s">
        <v>1370</v>
      </c>
      <c r="K497" s="15" t="s">
        <v>1125</v>
      </c>
    </row>
    <row r="498" spans="1:11" ht="57.95" customHeight="1" x14ac:dyDescent="0.2">
      <c r="A498" s="9">
        <v>496</v>
      </c>
      <c r="B498" s="10" t="s">
        <v>187</v>
      </c>
      <c r="C498" s="10" t="s">
        <v>117</v>
      </c>
      <c r="D498" s="11" t="s">
        <v>233</v>
      </c>
      <c r="E498" s="10" t="s">
        <v>194</v>
      </c>
      <c r="F498" s="12">
        <v>14</v>
      </c>
      <c r="G498" s="12">
        <v>2707</v>
      </c>
      <c r="H498" s="12">
        <v>37898</v>
      </c>
      <c r="I498" s="15" t="s">
        <v>425</v>
      </c>
      <c r="J498" s="10" t="s">
        <v>1370</v>
      </c>
      <c r="K498" s="15" t="s">
        <v>1125</v>
      </c>
    </row>
    <row r="499" spans="1:11" ht="57.95" customHeight="1" x14ac:dyDescent="0.2">
      <c r="A499" s="9">
        <v>497</v>
      </c>
      <c r="B499" s="10" t="s">
        <v>187</v>
      </c>
      <c r="C499" s="10" t="s">
        <v>117</v>
      </c>
      <c r="D499" s="11" t="s">
        <v>636</v>
      </c>
      <c r="E499" s="10" t="s">
        <v>194</v>
      </c>
      <c r="F499" s="12">
        <v>70</v>
      </c>
      <c r="G499" s="12">
        <v>4549</v>
      </c>
      <c r="H499" s="12">
        <v>318430</v>
      </c>
      <c r="I499" s="15" t="s">
        <v>425</v>
      </c>
      <c r="J499" s="10" t="s">
        <v>1370</v>
      </c>
      <c r="K499" s="15" t="s">
        <v>1125</v>
      </c>
    </row>
    <row r="500" spans="1:11" ht="57.95" customHeight="1" x14ac:dyDescent="0.2">
      <c r="A500" s="14">
        <v>498</v>
      </c>
      <c r="B500" s="10" t="s">
        <v>187</v>
      </c>
      <c r="C500" s="10" t="s">
        <v>117</v>
      </c>
      <c r="D500" s="11" t="s">
        <v>640</v>
      </c>
      <c r="E500" s="10" t="s">
        <v>194</v>
      </c>
      <c r="F500" s="12">
        <v>40</v>
      </c>
      <c r="G500" s="12">
        <v>3539</v>
      </c>
      <c r="H500" s="12">
        <v>141560</v>
      </c>
      <c r="I500" s="9" t="s">
        <v>425</v>
      </c>
      <c r="J500" s="10" t="s">
        <v>1145</v>
      </c>
      <c r="K500" s="10" t="s">
        <v>1128</v>
      </c>
    </row>
    <row r="501" spans="1:11" ht="57.95" customHeight="1" x14ac:dyDescent="0.2">
      <c r="A501" s="9">
        <v>499</v>
      </c>
      <c r="B501" s="10" t="s">
        <v>47</v>
      </c>
      <c r="C501" s="10" t="s">
        <v>117</v>
      </c>
      <c r="D501" s="11" t="s">
        <v>122</v>
      </c>
      <c r="E501" s="10" t="s">
        <v>57</v>
      </c>
      <c r="F501" s="12">
        <v>1</v>
      </c>
      <c r="G501" s="12">
        <v>6351</v>
      </c>
      <c r="H501" s="12">
        <v>6351</v>
      </c>
      <c r="I501" s="15" t="s">
        <v>1460</v>
      </c>
      <c r="J501" s="10" t="s">
        <v>1153</v>
      </c>
      <c r="K501" s="15" t="s">
        <v>1459</v>
      </c>
    </row>
    <row r="502" spans="1:11" ht="57.95" customHeight="1" x14ac:dyDescent="0.2">
      <c r="A502" s="9">
        <v>500</v>
      </c>
      <c r="B502" s="10" t="s">
        <v>47</v>
      </c>
      <c r="C502" s="10" t="s">
        <v>117</v>
      </c>
      <c r="D502" s="11" t="s">
        <v>118</v>
      </c>
      <c r="E502" s="10" t="s">
        <v>49</v>
      </c>
      <c r="F502" s="12">
        <v>10</v>
      </c>
      <c r="G502" s="12">
        <v>45995</v>
      </c>
      <c r="H502" s="12">
        <v>459950</v>
      </c>
      <c r="I502" s="13" t="s">
        <v>1059</v>
      </c>
      <c r="J502" s="10" t="s">
        <v>1153</v>
      </c>
      <c r="K502" s="15" t="s">
        <v>1125</v>
      </c>
    </row>
    <row r="503" spans="1:11" ht="57.95" customHeight="1" x14ac:dyDescent="0.2">
      <c r="A503" s="14">
        <v>501</v>
      </c>
      <c r="B503" s="10" t="s">
        <v>187</v>
      </c>
      <c r="C503" s="10" t="s">
        <v>117</v>
      </c>
      <c r="D503" s="11" t="s">
        <v>641</v>
      </c>
      <c r="E503" s="10" t="s">
        <v>189</v>
      </c>
      <c r="F503" s="12">
        <v>1</v>
      </c>
      <c r="G503" s="12">
        <v>200000</v>
      </c>
      <c r="H503" s="12">
        <v>200000</v>
      </c>
      <c r="I503" s="9" t="s">
        <v>425</v>
      </c>
      <c r="J503" s="10" t="s">
        <v>1256</v>
      </c>
      <c r="K503" s="10" t="s">
        <v>1128</v>
      </c>
    </row>
    <row r="504" spans="1:11" ht="57.95" customHeight="1" x14ac:dyDescent="0.2">
      <c r="A504" s="9">
        <v>502</v>
      </c>
      <c r="B504" s="10" t="s">
        <v>187</v>
      </c>
      <c r="C504" s="10" t="s">
        <v>117</v>
      </c>
      <c r="D504" s="11" t="s">
        <v>646</v>
      </c>
      <c r="E504" s="10" t="s">
        <v>194</v>
      </c>
      <c r="F504" s="12">
        <v>20</v>
      </c>
      <c r="G504" s="12">
        <v>383</v>
      </c>
      <c r="H504" s="12">
        <v>7660</v>
      </c>
      <c r="I504" s="13" t="s">
        <v>1083</v>
      </c>
      <c r="J504" s="15" t="s">
        <v>1136</v>
      </c>
      <c r="K504" s="15" t="s">
        <v>1125</v>
      </c>
    </row>
    <row r="505" spans="1:11" ht="57.95" customHeight="1" x14ac:dyDescent="0.2">
      <c r="A505" s="14">
        <v>503</v>
      </c>
      <c r="B505" s="10" t="s">
        <v>187</v>
      </c>
      <c r="C505" s="10" t="s">
        <v>117</v>
      </c>
      <c r="D505" s="11" t="s">
        <v>638</v>
      </c>
      <c r="E505" s="10" t="s">
        <v>194</v>
      </c>
      <c r="F505" s="12">
        <v>200</v>
      </c>
      <c r="G505" s="12">
        <v>264</v>
      </c>
      <c r="H505" s="12">
        <v>52800</v>
      </c>
      <c r="I505" s="9" t="s">
        <v>425</v>
      </c>
      <c r="J505" s="10" t="s">
        <v>1145</v>
      </c>
      <c r="K505" s="10" t="s">
        <v>1128</v>
      </c>
    </row>
    <row r="506" spans="1:11" ht="57.95" customHeight="1" x14ac:dyDescent="0.2">
      <c r="A506" s="9">
        <v>504</v>
      </c>
      <c r="B506" s="10" t="s">
        <v>47</v>
      </c>
      <c r="C506" s="10" t="s">
        <v>117</v>
      </c>
      <c r="D506" s="11" t="s">
        <v>861</v>
      </c>
      <c r="E506" s="10" t="s">
        <v>57</v>
      </c>
      <c r="F506" s="12">
        <v>1</v>
      </c>
      <c r="G506" s="12">
        <v>14117</v>
      </c>
      <c r="H506" s="12">
        <v>14117</v>
      </c>
      <c r="I506" s="13" t="s">
        <v>1059</v>
      </c>
      <c r="J506" s="10" t="s">
        <v>1153</v>
      </c>
      <c r="K506" s="15" t="s">
        <v>1125</v>
      </c>
    </row>
    <row r="507" spans="1:11" ht="57.95" customHeight="1" x14ac:dyDescent="0.2">
      <c r="A507" s="9">
        <v>505</v>
      </c>
      <c r="B507" s="10" t="s">
        <v>187</v>
      </c>
      <c r="C507" s="10" t="s">
        <v>117</v>
      </c>
      <c r="D507" s="11" t="s">
        <v>647</v>
      </c>
      <c r="E507" s="10" t="s">
        <v>194</v>
      </c>
      <c r="F507" s="12">
        <v>400</v>
      </c>
      <c r="G507" s="12">
        <v>351</v>
      </c>
      <c r="H507" s="12">
        <v>140400</v>
      </c>
      <c r="I507" s="13" t="s">
        <v>1312</v>
      </c>
      <c r="J507" s="10" t="s">
        <v>1431</v>
      </c>
      <c r="K507" s="15" t="s">
        <v>1125</v>
      </c>
    </row>
    <row r="508" spans="1:11" ht="57.95" customHeight="1" x14ac:dyDescent="0.2">
      <c r="A508" s="9">
        <v>506</v>
      </c>
      <c r="B508" s="10" t="s">
        <v>187</v>
      </c>
      <c r="C508" s="10" t="s">
        <v>117</v>
      </c>
      <c r="D508" s="11" t="s">
        <v>751</v>
      </c>
      <c r="E508" s="10" t="s">
        <v>194</v>
      </c>
      <c r="F508" s="12">
        <v>5</v>
      </c>
      <c r="G508" s="12">
        <v>9790</v>
      </c>
      <c r="H508" s="12">
        <v>48950</v>
      </c>
      <c r="I508" s="9" t="s">
        <v>1199</v>
      </c>
      <c r="J508" s="10" t="s">
        <v>1133</v>
      </c>
      <c r="K508" s="10" t="s">
        <v>1199</v>
      </c>
    </row>
    <row r="509" spans="1:11" ht="57.95" customHeight="1" x14ac:dyDescent="0.2">
      <c r="A509" s="9">
        <v>507</v>
      </c>
      <c r="B509" s="10" t="s">
        <v>47</v>
      </c>
      <c r="C509" s="10" t="s">
        <v>117</v>
      </c>
      <c r="D509" s="11" t="s">
        <v>119</v>
      </c>
      <c r="E509" s="10" t="s">
        <v>52</v>
      </c>
      <c r="F509" s="12">
        <v>10</v>
      </c>
      <c r="G509" s="12">
        <v>14574</v>
      </c>
      <c r="H509" s="12">
        <v>145740</v>
      </c>
      <c r="I509" s="13" t="s">
        <v>1059</v>
      </c>
      <c r="J509" s="10" t="s">
        <v>1153</v>
      </c>
      <c r="K509" s="15" t="s">
        <v>1125</v>
      </c>
    </row>
    <row r="510" spans="1:11" ht="57.95" customHeight="1" x14ac:dyDescent="0.2">
      <c r="A510" s="9">
        <v>508</v>
      </c>
      <c r="B510" s="10" t="s">
        <v>47</v>
      </c>
      <c r="C510" s="10">
        <v>20199</v>
      </c>
      <c r="D510" s="11" t="s">
        <v>493</v>
      </c>
      <c r="E510" s="10" t="s">
        <v>12</v>
      </c>
      <c r="F510" s="12">
        <v>20</v>
      </c>
      <c r="G510" s="12">
        <v>3975</v>
      </c>
      <c r="H510" s="12">
        <v>79500</v>
      </c>
      <c r="I510" s="13" t="s">
        <v>1410</v>
      </c>
      <c r="J510" s="15" t="s">
        <v>1465</v>
      </c>
      <c r="K510" s="10" t="s">
        <v>1125</v>
      </c>
    </row>
    <row r="511" spans="1:11" ht="57.95" customHeight="1" x14ac:dyDescent="0.2">
      <c r="A511" s="14">
        <v>509</v>
      </c>
      <c r="B511" s="10" t="s">
        <v>187</v>
      </c>
      <c r="C511" s="10" t="s">
        <v>117</v>
      </c>
      <c r="D511" s="11" t="s">
        <v>633</v>
      </c>
      <c r="E511" s="10" t="s">
        <v>194</v>
      </c>
      <c r="F511" s="12">
        <v>30</v>
      </c>
      <c r="G511" s="12">
        <v>1691</v>
      </c>
      <c r="H511" s="12">
        <v>50730</v>
      </c>
      <c r="I511" s="9" t="s">
        <v>425</v>
      </c>
      <c r="J511" s="10" t="s">
        <v>1140</v>
      </c>
      <c r="K511" s="10" t="s">
        <v>1128</v>
      </c>
    </row>
    <row r="512" spans="1:11" ht="57.95" customHeight="1" x14ac:dyDescent="0.2">
      <c r="A512" s="9">
        <v>510</v>
      </c>
      <c r="B512" s="10" t="s">
        <v>187</v>
      </c>
      <c r="C512" s="10" t="s">
        <v>117</v>
      </c>
      <c r="D512" s="11" t="s">
        <v>644</v>
      </c>
      <c r="E512" s="10" t="s">
        <v>194</v>
      </c>
      <c r="F512" s="12">
        <v>7200</v>
      </c>
      <c r="G512" s="12">
        <v>500</v>
      </c>
      <c r="H512" s="12">
        <v>3600000</v>
      </c>
      <c r="I512" s="13" t="s">
        <v>1083</v>
      </c>
      <c r="J512" s="15" t="s">
        <v>1136</v>
      </c>
      <c r="K512" s="15" t="s">
        <v>1125</v>
      </c>
    </row>
    <row r="513" spans="1:11" ht="57.95" customHeight="1" x14ac:dyDescent="0.2">
      <c r="A513" s="14">
        <v>511</v>
      </c>
      <c r="B513" s="10" t="s">
        <v>187</v>
      </c>
      <c r="C513" s="10" t="s">
        <v>117</v>
      </c>
      <c r="D513" s="11" t="s">
        <v>628</v>
      </c>
      <c r="E513" s="10" t="s">
        <v>194</v>
      </c>
      <c r="F513" s="12">
        <v>20</v>
      </c>
      <c r="G513" s="12">
        <v>4332</v>
      </c>
      <c r="H513" s="12">
        <v>86640</v>
      </c>
      <c r="I513" s="9" t="s">
        <v>425</v>
      </c>
      <c r="J513" s="10" t="s">
        <v>1145</v>
      </c>
      <c r="K513" s="10" t="s">
        <v>1128</v>
      </c>
    </row>
    <row r="514" spans="1:11" ht="57.95" customHeight="1" x14ac:dyDescent="0.2">
      <c r="A514" s="9">
        <v>512</v>
      </c>
      <c r="B514" s="10" t="s">
        <v>47</v>
      </c>
      <c r="C514" s="10" t="s">
        <v>29</v>
      </c>
      <c r="D514" s="11" t="s">
        <v>73</v>
      </c>
      <c r="E514" s="10" t="s">
        <v>54</v>
      </c>
      <c r="F514" s="12">
        <v>4</v>
      </c>
      <c r="G514" s="12">
        <v>49641</v>
      </c>
      <c r="H514" s="12">
        <v>198564</v>
      </c>
      <c r="I514" s="13" t="s">
        <v>425</v>
      </c>
      <c r="J514" s="10" t="s">
        <v>425</v>
      </c>
      <c r="K514" s="10" t="s">
        <v>1199</v>
      </c>
    </row>
    <row r="515" spans="1:11" ht="57.95" customHeight="1" x14ac:dyDescent="0.2">
      <c r="A515" s="9">
        <v>513</v>
      </c>
      <c r="B515" s="10" t="s">
        <v>47</v>
      </c>
      <c r="C515" s="10" t="s">
        <v>29</v>
      </c>
      <c r="D515" s="11" t="s">
        <v>726</v>
      </c>
      <c r="E515" s="10" t="s">
        <v>276</v>
      </c>
      <c r="F515" s="12">
        <v>1</v>
      </c>
      <c r="G515" s="12">
        <v>482</v>
      </c>
      <c r="H515" s="12">
        <v>482</v>
      </c>
      <c r="I515" s="9" t="s">
        <v>1199</v>
      </c>
      <c r="J515" s="9" t="s">
        <v>425</v>
      </c>
      <c r="K515" s="10" t="s">
        <v>1199</v>
      </c>
    </row>
    <row r="516" spans="1:11" s="10" customFormat="1" ht="57.95" customHeight="1" x14ac:dyDescent="0.2">
      <c r="A516" s="10">
        <v>514</v>
      </c>
      <c r="B516" s="10" t="s">
        <v>47</v>
      </c>
      <c r="C516" s="10" t="s">
        <v>29</v>
      </c>
      <c r="D516" s="10" t="s">
        <v>310</v>
      </c>
      <c r="E516" s="10" t="s">
        <v>424</v>
      </c>
      <c r="F516" s="10">
        <v>5</v>
      </c>
      <c r="G516" s="10">
        <v>7630</v>
      </c>
      <c r="H516" s="10">
        <v>38150</v>
      </c>
      <c r="I516" s="13" t="s">
        <v>425</v>
      </c>
      <c r="J516" s="10" t="s">
        <v>425</v>
      </c>
      <c r="K516" s="10" t="s">
        <v>1199</v>
      </c>
    </row>
    <row r="517" spans="1:11" s="10" customFormat="1" ht="57.95" customHeight="1" x14ac:dyDescent="0.2">
      <c r="A517" s="10">
        <v>515</v>
      </c>
      <c r="B517" s="10" t="s">
        <v>47</v>
      </c>
      <c r="C517" s="10" t="s">
        <v>29</v>
      </c>
      <c r="D517" s="10" t="s">
        <v>310</v>
      </c>
      <c r="E517" s="10" t="s">
        <v>54</v>
      </c>
      <c r="F517" s="10">
        <v>30</v>
      </c>
      <c r="G517" s="10">
        <v>7630</v>
      </c>
      <c r="H517" s="10">
        <v>228900</v>
      </c>
      <c r="I517" s="13" t="s">
        <v>425</v>
      </c>
      <c r="J517" s="10" t="s">
        <v>425</v>
      </c>
      <c r="K517" s="10" t="s">
        <v>1199</v>
      </c>
    </row>
    <row r="518" spans="1:11" s="10" customFormat="1" ht="57.95" customHeight="1" x14ac:dyDescent="0.2">
      <c r="A518" s="10">
        <v>516</v>
      </c>
      <c r="B518" s="10" t="s">
        <v>47</v>
      </c>
      <c r="C518" s="10" t="s">
        <v>29</v>
      </c>
      <c r="D518" s="10" t="s">
        <v>957</v>
      </c>
      <c r="E518" s="10" t="s">
        <v>54</v>
      </c>
      <c r="F518" s="10">
        <v>1</v>
      </c>
      <c r="G518" s="10">
        <v>127170</v>
      </c>
      <c r="H518" s="10">
        <v>127170</v>
      </c>
      <c r="I518" s="13" t="s">
        <v>425</v>
      </c>
      <c r="J518" s="10" t="s">
        <v>425</v>
      </c>
      <c r="K518" s="10" t="s">
        <v>1199</v>
      </c>
    </row>
    <row r="519" spans="1:11" s="10" customFormat="1" ht="57.95" customHeight="1" x14ac:dyDescent="0.2">
      <c r="A519" s="10">
        <v>517</v>
      </c>
      <c r="B519" s="10" t="s">
        <v>47</v>
      </c>
      <c r="C519" s="10" t="s">
        <v>29</v>
      </c>
      <c r="D519" s="10" t="s">
        <v>299</v>
      </c>
      <c r="E519" s="10" t="s">
        <v>54</v>
      </c>
      <c r="F519" s="10">
        <v>1</v>
      </c>
      <c r="G519" s="10">
        <v>120812</v>
      </c>
      <c r="H519" s="10">
        <v>120812</v>
      </c>
      <c r="I519" s="13" t="s">
        <v>425</v>
      </c>
      <c r="J519" s="10" t="s">
        <v>425</v>
      </c>
      <c r="K519" s="10" t="s">
        <v>1199</v>
      </c>
    </row>
    <row r="520" spans="1:11" s="10" customFormat="1" ht="57.95" customHeight="1" x14ac:dyDescent="0.2">
      <c r="A520" s="10">
        <v>518</v>
      </c>
      <c r="B520" s="10" t="s">
        <v>47</v>
      </c>
      <c r="C520" s="10" t="s">
        <v>29</v>
      </c>
      <c r="D520" s="10" t="s">
        <v>495</v>
      </c>
      <c r="E520" s="10" t="s">
        <v>54</v>
      </c>
      <c r="F520" s="10">
        <v>30</v>
      </c>
      <c r="G520" s="10">
        <v>5470</v>
      </c>
      <c r="H520" s="10">
        <v>164100</v>
      </c>
      <c r="I520" s="13" t="s">
        <v>425</v>
      </c>
      <c r="J520" s="10" t="s">
        <v>425</v>
      </c>
      <c r="K520" s="10" t="s">
        <v>1199</v>
      </c>
    </row>
    <row r="521" spans="1:11" ht="57.95" customHeight="1" x14ac:dyDescent="0.2">
      <c r="A521" s="9">
        <v>519</v>
      </c>
      <c r="B521" s="10" t="s">
        <v>47</v>
      </c>
      <c r="C521" s="10" t="s">
        <v>29</v>
      </c>
      <c r="D521" s="11" t="s">
        <v>111</v>
      </c>
      <c r="E521" s="10" t="s">
        <v>54</v>
      </c>
      <c r="F521" s="12">
        <v>30</v>
      </c>
      <c r="G521" s="12">
        <v>1908</v>
      </c>
      <c r="H521" s="12">
        <v>57240</v>
      </c>
      <c r="I521" s="9" t="s">
        <v>1478</v>
      </c>
      <c r="J521" s="10" t="s">
        <v>1528</v>
      </c>
      <c r="K521" s="10" t="s">
        <v>1479</v>
      </c>
    </row>
    <row r="522" spans="1:11" s="10" customFormat="1" ht="57.95" customHeight="1" x14ac:dyDescent="0.2">
      <c r="A522" s="10">
        <v>520</v>
      </c>
      <c r="B522" s="10" t="s">
        <v>47</v>
      </c>
      <c r="C522" s="10" t="s">
        <v>29</v>
      </c>
      <c r="D522" s="10" t="s">
        <v>109</v>
      </c>
      <c r="E522" s="10" t="s">
        <v>54</v>
      </c>
      <c r="F522" s="10">
        <v>12</v>
      </c>
      <c r="G522" s="10">
        <v>1908</v>
      </c>
      <c r="H522" s="10">
        <v>22896</v>
      </c>
      <c r="I522" s="13" t="s">
        <v>425</v>
      </c>
      <c r="J522" s="10" t="s">
        <v>425</v>
      </c>
      <c r="K522" s="10" t="s">
        <v>1199</v>
      </c>
    </row>
    <row r="523" spans="1:11" ht="57.95" customHeight="1" x14ac:dyDescent="0.2">
      <c r="A523" s="14">
        <v>521</v>
      </c>
      <c r="B523" s="9" t="s">
        <v>47</v>
      </c>
      <c r="C523" s="9" t="s">
        <v>29</v>
      </c>
      <c r="D523" s="11" t="s">
        <v>300</v>
      </c>
      <c r="E523" s="10" t="s">
        <v>424</v>
      </c>
      <c r="F523" s="16">
        <v>10</v>
      </c>
      <c r="G523" s="16">
        <v>464</v>
      </c>
      <c r="H523" s="16">
        <v>0</v>
      </c>
      <c r="I523" s="9" t="s">
        <v>425</v>
      </c>
      <c r="J523" s="9" t="s">
        <v>425</v>
      </c>
      <c r="K523" s="10" t="s">
        <v>1128</v>
      </c>
    </row>
    <row r="524" spans="1:11" s="10" customFormat="1" ht="57.95" customHeight="1" x14ac:dyDescent="0.2">
      <c r="A524" s="10">
        <v>522</v>
      </c>
      <c r="B524" s="10" t="s">
        <v>47</v>
      </c>
      <c r="C524" s="10" t="s">
        <v>29</v>
      </c>
      <c r="D524" s="10" t="s">
        <v>301</v>
      </c>
      <c r="E524" s="10" t="s">
        <v>54</v>
      </c>
      <c r="F524" s="10">
        <v>100</v>
      </c>
      <c r="G524" s="10">
        <v>763</v>
      </c>
      <c r="H524" s="10">
        <v>76300</v>
      </c>
      <c r="I524" s="13" t="s">
        <v>425</v>
      </c>
      <c r="J524" s="10" t="s">
        <v>425</v>
      </c>
      <c r="K524" s="10" t="s">
        <v>1199</v>
      </c>
    </row>
    <row r="525" spans="1:11" s="10" customFormat="1" ht="57.95" customHeight="1" x14ac:dyDescent="0.2">
      <c r="A525" s="10">
        <v>523</v>
      </c>
      <c r="B525" s="10" t="s">
        <v>47</v>
      </c>
      <c r="C525" s="10" t="s">
        <v>29</v>
      </c>
      <c r="D525" s="10" t="s">
        <v>125</v>
      </c>
      <c r="E525" s="10" t="s">
        <v>54</v>
      </c>
      <c r="F525" s="10">
        <v>2</v>
      </c>
      <c r="G525" s="10">
        <v>15260</v>
      </c>
      <c r="H525" s="10">
        <v>30520</v>
      </c>
      <c r="I525" s="13" t="s">
        <v>425</v>
      </c>
      <c r="J525" s="10" t="s">
        <v>425</v>
      </c>
      <c r="K525" s="10" t="s">
        <v>1199</v>
      </c>
    </row>
    <row r="526" spans="1:11" s="10" customFormat="1" ht="57.95" customHeight="1" x14ac:dyDescent="0.2">
      <c r="A526" s="10">
        <v>524</v>
      </c>
      <c r="B526" s="10" t="s">
        <v>47</v>
      </c>
      <c r="C526" s="10" t="s">
        <v>29</v>
      </c>
      <c r="D526" s="10" t="s">
        <v>302</v>
      </c>
      <c r="E526" s="10" t="s">
        <v>54</v>
      </c>
      <c r="F526" s="10">
        <v>2</v>
      </c>
      <c r="G526" s="10">
        <v>17804</v>
      </c>
      <c r="H526" s="10">
        <v>35608</v>
      </c>
      <c r="I526" s="13" t="s">
        <v>425</v>
      </c>
      <c r="J526" s="10" t="s">
        <v>425</v>
      </c>
      <c r="K526" s="10" t="s">
        <v>1199</v>
      </c>
    </row>
    <row r="527" spans="1:11" s="10" customFormat="1" ht="57.95" customHeight="1" x14ac:dyDescent="0.2">
      <c r="A527" s="10">
        <v>525</v>
      </c>
      <c r="B527" s="10" t="s">
        <v>47</v>
      </c>
      <c r="C527" s="10" t="s">
        <v>29</v>
      </c>
      <c r="D527" s="10" t="s">
        <v>303</v>
      </c>
      <c r="E527" s="10" t="s">
        <v>54</v>
      </c>
      <c r="F527" s="10">
        <v>800</v>
      </c>
      <c r="G527" s="10">
        <v>33</v>
      </c>
      <c r="H527" s="10">
        <v>26400</v>
      </c>
      <c r="I527" s="13" t="s">
        <v>425</v>
      </c>
      <c r="J527" s="10" t="s">
        <v>425</v>
      </c>
      <c r="K527" s="10" t="s">
        <v>1199</v>
      </c>
    </row>
    <row r="528" spans="1:11" ht="57.95" customHeight="1" x14ac:dyDescent="0.2">
      <c r="A528" s="9">
        <v>526</v>
      </c>
      <c r="B528" s="10" t="s">
        <v>47</v>
      </c>
      <c r="C528" s="10" t="s">
        <v>29</v>
      </c>
      <c r="D528" s="11" t="s">
        <v>862</v>
      </c>
      <c r="E528" s="10" t="s">
        <v>54</v>
      </c>
      <c r="F528" s="12">
        <v>9</v>
      </c>
      <c r="G528" s="12">
        <v>8902</v>
      </c>
      <c r="H528" s="12">
        <v>80118</v>
      </c>
      <c r="I528" s="13" t="s">
        <v>425</v>
      </c>
      <c r="J528" s="10" t="s">
        <v>425</v>
      </c>
      <c r="K528" s="10" t="s">
        <v>1199</v>
      </c>
    </row>
    <row r="529" spans="1:11" s="10" customFormat="1" ht="57.95" customHeight="1" x14ac:dyDescent="0.2">
      <c r="A529" s="10">
        <v>527</v>
      </c>
      <c r="B529" s="10" t="s">
        <v>47</v>
      </c>
      <c r="C529" s="10" t="s">
        <v>29</v>
      </c>
      <c r="D529" s="10" t="s">
        <v>304</v>
      </c>
      <c r="E529" s="10" t="s">
        <v>54</v>
      </c>
      <c r="F529" s="10">
        <v>30</v>
      </c>
      <c r="G529" s="10">
        <v>1277</v>
      </c>
      <c r="H529" s="10">
        <v>38310</v>
      </c>
      <c r="I529" s="13" t="s">
        <v>425</v>
      </c>
      <c r="J529" s="10" t="s">
        <v>425</v>
      </c>
      <c r="K529" s="10" t="s">
        <v>1199</v>
      </c>
    </row>
    <row r="530" spans="1:11" ht="57.95" customHeight="1" x14ac:dyDescent="0.2">
      <c r="A530" s="9">
        <v>528</v>
      </c>
      <c r="B530" s="10" t="s">
        <v>187</v>
      </c>
      <c r="C530" s="10" t="s">
        <v>29</v>
      </c>
      <c r="D530" s="11" t="s">
        <v>305</v>
      </c>
      <c r="E530" s="10" t="s">
        <v>194</v>
      </c>
      <c r="F530" s="12">
        <v>10</v>
      </c>
      <c r="G530" s="12">
        <v>7150</v>
      </c>
      <c r="H530" s="12">
        <v>71500</v>
      </c>
      <c r="I530" s="13" t="s">
        <v>1079</v>
      </c>
      <c r="J530" s="15" t="s">
        <v>1121</v>
      </c>
      <c r="K530" s="15" t="s">
        <v>1125</v>
      </c>
    </row>
    <row r="531" spans="1:11" ht="57.95" customHeight="1" x14ac:dyDescent="0.2">
      <c r="A531" s="9">
        <v>529</v>
      </c>
      <c r="B531" s="10" t="s">
        <v>47</v>
      </c>
      <c r="C531" s="10" t="s">
        <v>29</v>
      </c>
      <c r="D531" s="11" t="s">
        <v>126</v>
      </c>
      <c r="E531" s="10" t="s">
        <v>62</v>
      </c>
      <c r="F531" s="12">
        <v>20</v>
      </c>
      <c r="G531" s="12">
        <v>5449</v>
      </c>
      <c r="H531" s="12">
        <v>108980</v>
      </c>
      <c r="I531" s="13" t="s">
        <v>425</v>
      </c>
      <c r="J531" s="10" t="s">
        <v>425</v>
      </c>
      <c r="K531" s="10" t="s">
        <v>1199</v>
      </c>
    </row>
    <row r="532" spans="1:11" ht="57.95" customHeight="1" x14ac:dyDescent="0.2">
      <c r="A532" s="14">
        <v>530</v>
      </c>
      <c r="B532" s="9" t="s">
        <v>47</v>
      </c>
      <c r="C532" s="9" t="s">
        <v>29</v>
      </c>
      <c r="D532" s="11" t="s">
        <v>126</v>
      </c>
      <c r="E532" s="10" t="s">
        <v>424</v>
      </c>
      <c r="F532" s="16">
        <v>10</v>
      </c>
      <c r="G532" s="16">
        <v>5449</v>
      </c>
      <c r="H532" s="16">
        <v>0</v>
      </c>
      <c r="I532" s="9" t="s">
        <v>425</v>
      </c>
      <c r="J532" s="9" t="s">
        <v>425</v>
      </c>
      <c r="K532" s="10" t="s">
        <v>1128</v>
      </c>
    </row>
    <row r="533" spans="1:11" ht="57.95" customHeight="1" x14ac:dyDescent="0.2">
      <c r="A533" s="9">
        <v>531</v>
      </c>
      <c r="B533" s="10" t="s">
        <v>47</v>
      </c>
      <c r="C533" s="10" t="s">
        <v>29</v>
      </c>
      <c r="D533" s="11" t="s">
        <v>863</v>
      </c>
      <c r="E533" s="10" t="s">
        <v>54</v>
      </c>
      <c r="F533" s="12">
        <v>60</v>
      </c>
      <c r="G533" s="12">
        <v>6758</v>
      </c>
      <c r="H533" s="12">
        <v>405480</v>
      </c>
      <c r="I533" s="13" t="s">
        <v>425</v>
      </c>
      <c r="J533" s="10" t="s">
        <v>425</v>
      </c>
      <c r="K533" s="10" t="s">
        <v>1199</v>
      </c>
    </row>
    <row r="534" spans="1:11" ht="57.95" customHeight="1" x14ac:dyDescent="0.2">
      <c r="A534" s="14">
        <v>532</v>
      </c>
      <c r="B534" s="9" t="s">
        <v>47</v>
      </c>
      <c r="C534" s="9" t="s">
        <v>29</v>
      </c>
      <c r="D534" s="11" t="s">
        <v>128</v>
      </c>
      <c r="E534" s="10" t="s">
        <v>424</v>
      </c>
      <c r="F534" s="16">
        <v>2</v>
      </c>
      <c r="G534" s="16">
        <v>16926</v>
      </c>
      <c r="H534" s="16">
        <v>0</v>
      </c>
      <c r="I534" s="9" t="s">
        <v>425</v>
      </c>
      <c r="J534" s="9" t="s">
        <v>425</v>
      </c>
      <c r="K534" s="10" t="s">
        <v>1128</v>
      </c>
    </row>
    <row r="535" spans="1:11" ht="57.95" customHeight="1" x14ac:dyDescent="0.2">
      <c r="A535" s="9">
        <v>533</v>
      </c>
      <c r="B535" s="10" t="s">
        <v>47</v>
      </c>
      <c r="C535" s="10" t="s">
        <v>29</v>
      </c>
      <c r="D535" s="11" t="s">
        <v>133</v>
      </c>
      <c r="E535" s="10" t="s">
        <v>54</v>
      </c>
      <c r="F535" s="12">
        <v>10</v>
      </c>
      <c r="G535" s="12">
        <v>8902</v>
      </c>
      <c r="H535" s="12">
        <v>89020</v>
      </c>
      <c r="I535" s="13" t="s">
        <v>425</v>
      </c>
      <c r="J535" s="10" t="s">
        <v>425</v>
      </c>
      <c r="K535" s="10" t="s">
        <v>1199</v>
      </c>
    </row>
    <row r="536" spans="1:11" ht="57.95" customHeight="1" x14ac:dyDescent="0.2">
      <c r="A536" s="9">
        <v>534</v>
      </c>
      <c r="B536" s="10" t="s">
        <v>47</v>
      </c>
      <c r="C536" s="10" t="s">
        <v>29</v>
      </c>
      <c r="D536" s="11" t="s">
        <v>134</v>
      </c>
      <c r="E536" s="10" t="s">
        <v>54</v>
      </c>
      <c r="F536" s="12">
        <v>4</v>
      </c>
      <c r="G536" s="12">
        <v>9270</v>
      </c>
      <c r="H536" s="12">
        <v>37080</v>
      </c>
      <c r="I536" s="13" t="s">
        <v>425</v>
      </c>
      <c r="J536" s="10" t="s">
        <v>425</v>
      </c>
      <c r="K536" s="10" t="s">
        <v>1199</v>
      </c>
    </row>
    <row r="537" spans="1:11" ht="57.95" customHeight="1" x14ac:dyDescent="0.2">
      <c r="A537" s="9">
        <v>535</v>
      </c>
      <c r="B537" s="10" t="s">
        <v>47</v>
      </c>
      <c r="C537" s="10" t="s">
        <v>29</v>
      </c>
      <c r="D537" s="11" t="s">
        <v>127</v>
      </c>
      <c r="E537" s="10" t="s">
        <v>424</v>
      </c>
      <c r="F537" s="12">
        <v>1500</v>
      </c>
      <c r="G537" s="12">
        <v>83</v>
      </c>
      <c r="H537" s="12">
        <v>1245000</v>
      </c>
      <c r="I537" s="13" t="s">
        <v>425</v>
      </c>
      <c r="J537" s="10" t="s">
        <v>425</v>
      </c>
      <c r="K537" s="10" t="s">
        <v>1199</v>
      </c>
    </row>
    <row r="538" spans="1:11" ht="57.95" customHeight="1" x14ac:dyDescent="0.2">
      <c r="A538" s="9">
        <v>536</v>
      </c>
      <c r="B538" s="10" t="s">
        <v>47</v>
      </c>
      <c r="C538" s="10" t="s">
        <v>29</v>
      </c>
      <c r="D538" s="11" t="s">
        <v>137</v>
      </c>
      <c r="E538" s="10" t="s">
        <v>62</v>
      </c>
      <c r="F538" s="12">
        <v>200</v>
      </c>
      <c r="G538" s="12">
        <v>1317</v>
      </c>
      <c r="H538" s="12">
        <v>263400</v>
      </c>
      <c r="I538" s="13" t="s">
        <v>425</v>
      </c>
      <c r="J538" s="10" t="s">
        <v>425</v>
      </c>
      <c r="K538" s="10" t="s">
        <v>1199</v>
      </c>
    </row>
    <row r="539" spans="1:11" ht="57.95" customHeight="1" x14ac:dyDescent="0.2">
      <c r="A539" s="14">
        <v>537</v>
      </c>
      <c r="B539" s="10" t="s">
        <v>187</v>
      </c>
      <c r="C539" s="10" t="s">
        <v>29</v>
      </c>
      <c r="D539" s="11" t="s">
        <v>137</v>
      </c>
      <c r="E539" s="10" t="s">
        <v>194</v>
      </c>
      <c r="F539" s="12">
        <v>100</v>
      </c>
      <c r="G539" s="12">
        <v>1317</v>
      </c>
      <c r="H539" s="12">
        <v>131700</v>
      </c>
      <c r="I539" s="9" t="s">
        <v>425</v>
      </c>
      <c r="J539" s="10" t="s">
        <v>1145</v>
      </c>
      <c r="K539" s="10" t="s">
        <v>1128</v>
      </c>
    </row>
    <row r="540" spans="1:11" ht="57.95" customHeight="1" x14ac:dyDescent="0.2">
      <c r="A540" s="9">
        <v>538</v>
      </c>
      <c r="B540" s="10" t="s">
        <v>47</v>
      </c>
      <c r="C540" s="10" t="s">
        <v>29</v>
      </c>
      <c r="D540" s="11" t="s">
        <v>137</v>
      </c>
      <c r="E540" s="10" t="s">
        <v>54</v>
      </c>
      <c r="F540" s="12">
        <v>60</v>
      </c>
      <c r="G540" s="12">
        <v>1317</v>
      </c>
      <c r="H540" s="12">
        <v>79020</v>
      </c>
      <c r="I540" s="13" t="s">
        <v>425</v>
      </c>
      <c r="J540" s="10" t="s">
        <v>425</v>
      </c>
      <c r="K540" s="10" t="s">
        <v>1199</v>
      </c>
    </row>
    <row r="541" spans="1:11" ht="57.95" customHeight="1" x14ac:dyDescent="0.2">
      <c r="A541" s="9">
        <v>539</v>
      </c>
      <c r="B541" s="10" t="s">
        <v>187</v>
      </c>
      <c r="C541" s="10" t="s">
        <v>29</v>
      </c>
      <c r="D541" s="11" t="s">
        <v>498</v>
      </c>
      <c r="E541" s="10" t="s">
        <v>198</v>
      </c>
      <c r="F541" s="12">
        <v>4</v>
      </c>
      <c r="G541" s="12">
        <v>11958</v>
      </c>
      <c r="H541" s="12">
        <v>47832</v>
      </c>
      <c r="I541" s="13" t="s">
        <v>425</v>
      </c>
      <c r="J541" s="10" t="s">
        <v>425</v>
      </c>
      <c r="K541" s="10" t="s">
        <v>1199</v>
      </c>
    </row>
    <row r="542" spans="1:11" ht="57.95" customHeight="1" x14ac:dyDescent="0.2">
      <c r="A542" s="9">
        <v>540</v>
      </c>
      <c r="B542" s="10" t="s">
        <v>47</v>
      </c>
      <c r="C542" s="10" t="s">
        <v>29</v>
      </c>
      <c r="D542" s="11" t="s">
        <v>306</v>
      </c>
      <c r="E542" s="10" t="s">
        <v>424</v>
      </c>
      <c r="F542" s="12">
        <v>10</v>
      </c>
      <c r="G542" s="12">
        <v>7630</v>
      </c>
      <c r="H542" s="12">
        <v>76300</v>
      </c>
      <c r="I542" s="13" t="s">
        <v>425</v>
      </c>
      <c r="J542" s="10" t="s">
        <v>425</v>
      </c>
      <c r="K542" s="10" t="s">
        <v>1199</v>
      </c>
    </row>
    <row r="543" spans="1:11" ht="57.95" customHeight="1" x14ac:dyDescent="0.2">
      <c r="A543" s="9">
        <v>541</v>
      </c>
      <c r="B543" s="10" t="s">
        <v>47</v>
      </c>
      <c r="C543" s="10" t="s">
        <v>29</v>
      </c>
      <c r="D543" s="11" t="s">
        <v>494</v>
      </c>
      <c r="E543" s="10" t="s">
        <v>54</v>
      </c>
      <c r="F543" s="12">
        <v>6</v>
      </c>
      <c r="G543" s="12">
        <v>10174</v>
      </c>
      <c r="H543" s="12">
        <v>61044</v>
      </c>
      <c r="I543" s="13" t="s">
        <v>425</v>
      </c>
      <c r="J543" s="10" t="s">
        <v>425</v>
      </c>
      <c r="K543" s="10" t="s">
        <v>1199</v>
      </c>
    </row>
    <row r="544" spans="1:11" ht="57.95" customHeight="1" x14ac:dyDescent="0.2">
      <c r="A544" s="9">
        <v>542</v>
      </c>
      <c r="B544" s="10" t="s">
        <v>47</v>
      </c>
      <c r="C544" s="10" t="s">
        <v>29</v>
      </c>
      <c r="D544" s="11" t="s">
        <v>136</v>
      </c>
      <c r="E544" s="10" t="s">
        <v>54</v>
      </c>
      <c r="F544" s="12">
        <v>1</v>
      </c>
      <c r="G544" s="12">
        <v>19076</v>
      </c>
      <c r="H544" s="12">
        <v>19076</v>
      </c>
      <c r="I544" s="9" t="s">
        <v>1478</v>
      </c>
      <c r="J544" s="10" t="s">
        <v>1528</v>
      </c>
      <c r="K544" s="10" t="s">
        <v>1479</v>
      </c>
    </row>
    <row r="545" spans="1:11" ht="57.95" customHeight="1" x14ac:dyDescent="0.2">
      <c r="A545" s="9">
        <v>543</v>
      </c>
      <c r="B545" s="10" t="s">
        <v>47</v>
      </c>
      <c r="C545" s="10">
        <v>29906</v>
      </c>
      <c r="D545" s="11" t="s">
        <v>864</v>
      </c>
      <c r="E545" s="10" t="s">
        <v>12</v>
      </c>
      <c r="F545" s="12">
        <v>2</v>
      </c>
      <c r="G545" s="12">
        <v>50868</v>
      </c>
      <c r="H545" s="12">
        <v>101736</v>
      </c>
      <c r="I545" s="13" t="s">
        <v>425</v>
      </c>
      <c r="J545" s="15" t="s">
        <v>425</v>
      </c>
      <c r="K545" s="15" t="s">
        <v>1199</v>
      </c>
    </row>
    <row r="546" spans="1:11" ht="57.95" customHeight="1" x14ac:dyDescent="0.2">
      <c r="A546" s="9">
        <v>544</v>
      </c>
      <c r="B546" s="10" t="s">
        <v>47</v>
      </c>
      <c r="C546" s="10" t="s">
        <v>29</v>
      </c>
      <c r="D546" s="11" t="s">
        <v>135</v>
      </c>
      <c r="E546" s="10" t="s">
        <v>54</v>
      </c>
      <c r="F546" s="12">
        <v>6</v>
      </c>
      <c r="G546" s="12">
        <v>16532</v>
      </c>
      <c r="H546" s="12">
        <v>99192</v>
      </c>
      <c r="I546" s="13" t="s">
        <v>425</v>
      </c>
      <c r="J546" s="10" t="s">
        <v>425</v>
      </c>
      <c r="K546" s="10" t="s">
        <v>1199</v>
      </c>
    </row>
    <row r="547" spans="1:11" ht="57.95" customHeight="1" x14ac:dyDescent="0.2">
      <c r="A547" s="9">
        <v>545</v>
      </c>
      <c r="B547" s="10" t="s">
        <v>47</v>
      </c>
      <c r="C547" s="10" t="s">
        <v>29</v>
      </c>
      <c r="D547" s="11" t="s">
        <v>129</v>
      </c>
      <c r="E547" s="10" t="s">
        <v>54</v>
      </c>
      <c r="F547" s="12">
        <v>1</v>
      </c>
      <c r="G547" s="12">
        <v>50000</v>
      </c>
      <c r="H547" s="12">
        <v>50000</v>
      </c>
      <c r="I547" s="9" t="s">
        <v>1478</v>
      </c>
      <c r="J547" s="10" t="s">
        <v>1528</v>
      </c>
      <c r="K547" s="10" t="s">
        <v>1479</v>
      </c>
    </row>
    <row r="548" spans="1:11" ht="57.95" customHeight="1" x14ac:dyDescent="0.2">
      <c r="A548" s="9">
        <v>546</v>
      </c>
      <c r="B548" s="10" t="s">
        <v>47</v>
      </c>
      <c r="C548" s="10" t="s">
        <v>29</v>
      </c>
      <c r="D548" s="11" t="s">
        <v>307</v>
      </c>
      <c r="E548" s="10" t="s">
        <v>54</v>
      </c>
      <c r="F548" s="12">
        <v>5</v>
      </c>
      <c r="G548" s="12">
        <v>185400</v>
      </c>
      <c r="H548" s="12">
        <v>927000</v>
      </c>
      <c r="I548" s="13" t="s">
        <v>425</v>
      </c>
      <c r="J548" s="10" t="s">
        <v>425</v>
      </c>
      <c r="K548" s="10" t="s">
        <v>1199</v>
      </c>
    </row>
    <row r="549" spans="1:11" ht="57.95" customHeight="1" x14ac:dyDescent="0.2">
      <c r="A549" s="9">
        <v>547</v>
      </c>
      <c r="B549" s="10" t="s">
        <v>47</v>
      </c>
      <c r="C549" s="10" t="s">
        <v>29</v>
      </c>
      <c r="D549" s="11" t="s">
        <v>308</v>
      </c>
      <c r="E549" s="10" t="s">
        <v>54</v>
      </c>
      <c r="F549" s="12">
        <v>2</v>
      </c>
      <c r="G549" s="12">
        <v>44510</v>
      </c>
      <c r="H549" s="12">
        <v>89020</v>
      </c>
      <c r="I549" s="13" t="s">
        <v>425</v>
      </c>
      <c r="J549" s="10" t="s">
        <v>425</v>
      </c>
      <c r="K549" s="10" t="s">
        <v>1199</v>
      </c>
    </row>
    <row r="550" spans="1:11" ht="57.95" customHeight="1" x14ac:dyDescent="0.2">
      <c r="A550" s="9">
        <v>548</v>
      </c>
      <c r="B550" s="10" t="s">
        <v>47</v>
      </c>
      <c r="C550" s="10" t="s">
        <v>29</v>
      </c>
      <c r="D550" s="11" t="s">
        <v>496</v>
      </c>
      <c r="E550" s="10" t="s">
        <v>54</v>
      </c>
      <c r="F550" s="12">
        <v>8</v>
      </c>
      <c r="G550" s="12">
        <v>31793</v>
      </c>
      <c r="H550" s="12">
        <v>254344</v>
      </c>
      <c r="I550" s="9" t="s">
        <v>1478</v>
      </c>
      <c r="J550" s="10" t="s">
        <v>1528</v>
      </c>
      <c r="K550" s="10" t="s">
        <v>1479</v>
      </c>
    </row>
    <row r="551" spans="1:11" ht="57.95" customHeight="1" x14ac:dyDescent="0.2">
      <c r="A551" s="9">
        <v>549</v>
      </c>
      <c r="B551" s="10" t="s">
        <v>47</v>
      </c>
      <c r="C551" s="10" t="s">
        <v>29</v>
      </c>
      <c r="D551" s="11" t="s">
        <v>130</v>
      </c>
      <c r="E551" s="10" t="s">
        <v>54</v>
      </c>
      <c r="F551" s="12">
        <v>3</v>
      </c>
      <c r="G551" s="12">
        <v>60000</v>
      </c>
      <c r="H551" s="12">
        <v>180000</v>
      </c>
      <c r="I551" s="9" t="s">
        <v>1478</v>
      </c>
      <c r="J551" s="10" t="s">
        <v>1528</v>
      </c>
      <c r="K551" s="10" t="s">
        <v>1479</v>
      </c>
    </row>
    <row r="552" spans="1:11" ht="57.95" customHeight="1" x14ac:dyDescent="0.2">
      <c r="A552" s="9">
        <v>550</v>
      </c>
      <c r="B552" s="10" t="s">
        <v>47</v>
      </c>
      <c r="C552" s="10" t="s">
        <v>29</v>
      </c>
      <c r="D552" s="11" t="s">
        <v>131</v>
      </c>
      <c r="E552" s="10" t="s">
        <v>54</v>
      </c>
      <c r="F552" s="12">
        <v>2</v>
      </c>
      <c r="G552" s="12">
        <v>60000</v>
      </c>
      <c r="H552" s="12">
        <v>120000</v>
      </c>
      <c r="I552" s="9" t="s">
        <v>1478</v>
      </c>
      <c r="J552" s="10" t="s">
        <v>1528</v>
      </c>
      <c r="K552" s="10" t="s">
        <v>1479</v>
      </c>
    </row>
    <row r="553" spans="1:11" ht="57.95" customHeight="1" x14ac:dyDescent="0.2">
      <c r="A553" s="9">
        <v>551</v>
      </c>
      <c r="B553" s="10" t="s">
        <v>47</v>
      </c>
      <c r="C553" s="10" t="s">
        <v>29</v>
      </c>
      <c r="D553" s="11" t="s">
        <v>132</v>
      </c>
      <c r="E553" s="10" t="s">
        <v>54</v>
      </c>
      <c r="F553" s="12">
        <v>1</v>
      </c>
      <c r="G553" s="12">
        <v>35000</v>
      </c>
      <c r="H553" s="12">
        <v>35000</v>
      </c>
      <c r="I553" s="9" t="s">
        <v>1478</v>
      </c>
      <c r="J553" s="10" t="s">
        <v>1528</v>
      </c>
      <c r="K553" s="10" t="s">
        <v>1479</v>
      </c>
    </row>
    <row r="554" spans="1:11" ht="57.95" customHeight="1" x14ac:dyDescent="0.2">
      <c r="A554" s="9">
        <v>552</v>
      </c>
      <c r="B554" s="10" t="s">
        <v>47</v>
      </c>
      <c r="C554" s="10" t="s">
        <v>29</v>
      </c>
      <c r="D554" s="11" t="s">
        <v>865</v>
      </c>
      <c r="E554" s="10" t="s">
        <v>54</v>
      </c>
      <c r="F554" s="12">
        <v>1500</v>
      </c>
      <c r="G554" s="12">
        <v>32</v>
      </c>
      <c r="H554" s="12">
        <v>48000</v>
      </c>
      <c r="I554" s="13" t="s">
        <v>425</v>
      </c>
      <c r="J554" s="10" t="s">
        <v>425</v>
      </c>
      <c r="K554" s="10" t="s">
        <v>1199</v>
      </c>
    </row>
    <row r="555" spans="1:11" ht="57.95" customHeight="1" x14ac:dyDescent="0.2">
      <c r="A555" s="9">
        <v>553</v>
      </c>
      <c r="B555" s="10" t="s">
        <v>47</v>
      </c>
      <c r="C555" s="10" t="s">
        <v>29</v>
      </c>
      <c r="D555" s="11" t="s">
        <v>866</v>
      </c>
      <c r="E555" s="10" t="s">
        <v>54</v>
      </c>
      <c r="F555" s="12">
        <v>2</v>
      </c>
      <c r="G555" s="12">
        <v>10174</v>
      </c>
      <c r="H555" s="12">
        <v>20348</v>
      </c>
      <c r="I555" s="13" t="s">
        <v>425</v>
      </c>
      <c r="J555" s="10" t="s">
        <v>425</v>
      </c>
      <c r="K555" s="10" t="s">
        <v>1199</v>
      </c>
    </row>
    <row r="556" spans="1:11" ht="57.95" customHeight="1" x14ac:dyDescent="0.2">
      <c r="A556" s="9">
        <v>554</v>
      </c>
      <c r="B556" s="10" t="s">
        <v>47</v>
      </c>
      <c r="C556" s="10" t="s">
        <v>29</v>
      </c>
      <c r="D556" s="11" t="s">
        <v>497</v>
      </c>
      <c r="E556" s="10" t="s">
        <v>54</v>
      </c>
      <c r="F556" s="12">
        <v>2</v>
      </c>
      <c r="G556" s="12">
        <v>21619</v>
      </c>
      <c r="H556" s="12">
        <v>43238</v>
      </c>
      <c r="I556" s="13" t="s">
        <v>425</v>
      </c>
      <c r="J556" s="10" t="s">
        <v>425</v>
      </c>
      <c r="K556" s="10" t="s">
        <v>1199</v>
      </c>
    </row>
    <row r="557" spans="1:11" ht="57.95" customHeight="1" x14ac:dyDescent="0.2">
      <c r="A557" s="9">
        <v>555</v>
      </c>
      <c r="B557" s="10" t="s">
        <v>47</v>
      </c>
      <c r="C557" s="10" t="s">
        <v>29</v>
      </c>
      <c r="D557" s="11" t="s">
        <v>309</v>
      </c>
      <c r="E557" s="10" t="s">
        <v>424</v>
      </c>
      <c r="F557" s="12">
        <v>10</v>
      </c>
      <c r="G557" s="12">
        <v>40000</v>
      </c>
      <c r="H557" s="12">
        <v>400000</v>
      </c>
      <c r="I557" s="13" t="s">
        <v>425</v>
      </c>
      <c r="J557" s="10" t="s">
        <v>425</v>
      </c>
      <c r="K557" s="10" t="s">
        <v>1199</v>
      </c>
    </row>
    <row r="558" spans="1:11" ht="57.95" customHeight="1" x14ac:dyDescent="0.2">
      <c r="A558" s="14">
        <v>556</v>
      </c>
      <c r="B558" s="9" t="s">
        <v>47</v>
      </c>
      <c r="C558" s="9" t="s">
        <v>29</v>
      </c>
      <c r="D558" s="11" t="s">
        <v>867</v>
      </c>
      <c r="E558" s="10" t="s">
        <v>424</v>
      </c>
      <c r="F558" s="16">
        <v>30</v>
      </c>
      <c r="G558" s="16">
        <v>2289</v>
      </c>
      <c r="H558" s="16">
        <v>0</v>
      </c>
      <c r="I558" s="9" t="s">
        <v>425</v>
      </c>
      <c r="J558" s="9" t="s">
        <v>425</v>
      </c>
      <c r="K558" s="10" t="s">
        <v>1128</v>
      </c>
    </row>
    <row r="559" spans="1:11" ht="57.95" customHeight="1" x14ac:dyDescent="0.2">
      <c r="A559" s="14">
        <v>557</v>
      </c>
      <c r="B559" s="10" t="s">
        <v>187</v>
      </c>
      <c r="C559" s="10" t="s">
        <v>138</v>
      </c>
      <c r="D559" s="11" t="s">
        <v>651</v>
      </c>
      <c r="E559" s="10" t="s">
        <v>194</v>
      </c>
      <c r="F559" s="12">
        <v>14</v>
      </c>
      <c r="G559" s="12">
        <v>4167</v>
      </c>
      <c r="H559" s="12">
        <v>58338</v>
      </c>
      <c r="I559" s="9" t="s">
        <v>425</v>
      </c>
      <c r="J559" s="10" t="s">
        <v>1145</v>
      </c>
      <c r="K559" s="10" t="s">
        <v>1128</v>
      </c>
    </row>
    <row r="560" spans="1:11" ht="81.599999999999994" customHeight="1" x14ac:dyDescent="0.2">
      <c r="A560" s="9">
        <v>558</v>
      </c>
      <c r="B560" s="10" t="s">
        <v>187</v>
      </c>
      <c r="C560" s="10" t="s">
        <v>138</v>
      </c>
      <c r="D560" s="11" t="s">
        <v>653</v>
      </c>
      <c r="E560" s="10" t="s">
        <v>194</v>
      </c>
      <c r="F560" s="12">
        <v>60</v>
      </c>
      <c r="G560" s="12">
        <v>2512</v>
      </c>
      <c r="H560" s="12">
        <v>150720</v>
      </c>
      <c r="I560" s="15" t="s">
        <v>425</v>
      </c>
      <c r="J560" s="15" t="s">
        <v>1370</v>
      </c>
      <c r="K560" s="15" t="s">
        <v>1125</v>
      </c>
    </row>
    <row r="561" spans="1:11" ht="127.5" customHeight="1" x14ac:dyDescent="0.2">
      <c r="A561" s="9">
        <v>559</v>
      </c>
      <c r="B561" s="10" t="s">
        <v>47</v>
      </c>
      <c r="C561" s="10" t="s">
        <v>138</v>
      </c>
      <c r="D561" s="11" t="s">
        <v>1010</v>
      </c>
      <c r="E561" s="10" t="s">
        <v>276</v>
      </c>
      <c r="F561" s="12">
        <v>1</v>
      </c>
      <c r="G561" s="12">
        <v>20000391</v>
      </c>
      <c r="H561" s="12">
        <f>20000391-1000000</f>
        <v>19000391</v>
      </c>
      <c r="I561" s="15" t="s">
        <v>1577</v>
      </c>
      <c r="J561" s="15" t="s">
        <v>1578</v>
      </c>
      <c r="K561" s="15" t="s">
        <v>1259</v>
      </c>
    </row>
    <row r="562" spans="1:11" ht="57.95" customHeight="1" x14ac:dyDescent="0.2">
      <c r="A562" s="9">
        <v>560</v>
      </c>
      <c r="B562" s="10" t="s">
        <v>187</v>
      </c>
      <c r="C562" s="10" t="s">
        <v>138</v>
      </c>
      <c r="D562" s="11" t="s">
        <v>1012</v>
      </c>
      <c r="E562" s="10" t="s">
        <v>276</v>
      </c>
      <c r="F562" s="12">
        <v>1</v>
      </c>
      <c r="G562" s="12">
        <v>20000010</v>
      </c>
      <c r="H562" s="12">
        <f>20000010-2273+20000000</f>
        <v>39997737</v>
      </c>
      <c r="I562" s="15" t="s">
        <v>1011</v>
      </c>
      <c r="J562" s="15" t="s">
        <v>1109</v>
      </c>
      <c r="K562" s="15" t="s">
        <v>1125</v>
      </c>
    </row>
    <row r="563" spans="1:11" ht="57.95" customHeight="1" x14ac:dyDescent="0.2">
      <c r="A563" s="14">
        <v>561</v>
      </c>
      <c r="B563" s="10" t="s">
        <v>187</v>
      </c>
      <c r="C563" s="10" t="s">
        <v>138</v>
      </c>
      <c r="D563" s="11" t="s">
        <v>659</v>
      </c>
      <c r="E563" s="10" t="s">
        <v>194</v>
      </c>
      <c r="F563" s="12">
        <v>550</v>
      </c>
      <c r="G563" s="12">
        <v>212</v>
      </c>
      <c r="H563" s="12">
        <v>116600</v>
      </c>
      <c r="I563" s="9" t="s">
        <v>425</v>
      </c>
      <c r="J563" s="10" t="s">
        <v>1145</v>
      </c>
      <c r="K563" s="10" t="s">
        <v>1128</v>
      </c>
    </row>
    <row r="564" spans="1:11" ht="57.95" customHeight="1" x14ac:dyDescent="0.2">
      <c r="A564" s="9">
        <v>562</v>
      </c>
      <c r="B564" s="10" t="s">
        <v>187</v>
      </c>
      <c r="C564" s="10" t="s">
        <v>138</v>
      </c>
      <c r="D564" s="11" t="s">
        <v>660</v>
      </c>
      <c r="E564" s="10" t="s">
        <v>194</v>
      </c>
      <c r="F564" s="12">
        <v>287100</v>
      </c>
      <c r="G564" s="12">
        <v>38</v>
      </c>
      <c r="H564" s="12">
        <v>10925000</v>
      </c>
      <c r="I564" s="15" t="s">
        <v>425</v>
      </c>
      <c r="J564" s="10" t="s">
        <v>425</v>
      </c>
      <c r="K564" s="15" t="s">
        <v>1535</v>
      </c>
    </row>
    <row r="565" spans="1:11" ht="57.95" customHeight="1" x14ac:dyDescent="0.2">
      <c r="A565" s="9">
        <v>563</v>
      </c>
      <c r="B565" s="10" t="s">
        <v>187</v>
      </c>
      <c r="C565" s="10" t="s">
        <v>138</v>
      </c>
      <c r="D565" s="11" t="s">
        <v>658</v>
      </c>
      <c r="E565" s="10" t="s">
        <v>194</v>
      </c>
      <c r="F565" s="12">
        <v>12000</v>
      </c>
      <c r="G565" s="12">
        <v>800</v>
      </c>
      <c r="H565" s="12">
        <v>9600000</v>
      </c>
      <c r="I565" s="13" t="s">
        <v>1194</v>
      </c>
      <c r="J565" s="10" t="s">
        <v>1309</v>
      </c>
      <c r="K565" s="10" t="s">
        <v>1125</v>
      </c>
    </row>
    <row r="566" spans="1:11" ht="57.95" customHeight="1" x14ac:dyDescent="0.2">
      <c r="A566" s="9">
        <v>564</v>
      </c>
      <c r="B566" s="10" t="s">
        <v>187</v>
      </c>
      <c r="C566" s="10" t="s">
        <v>138</v>
      </c>
      <c r="D566" s="11" t="s">
        <v>661</v>
      </c>
      <c r="E566" s="10" t="s">
        <v>563</v>
      </c>
      <c r="F566" s="12">
        <v>200</v>
      </c>
      <c r="G566" s="12">
        <v>154</v>
      </c>
      <c r="H566" s="12">
        <v>30800</v>
      </c>
      <c r="I566" s="9" t="s">
        <v>1199</v>
      </c>
      <c r="J566" s="9" t="s">
        <v>425</v>
      </c>
      <c r="K566" s="10" t="s">
        <v>1199</v>
      </c>
    </row>
    <row r="567" spans="1:11" ht="57.95" customHeight="1" x14ac:dyDescent="0.2">
      <c r="A567" s="9">
        <v>565</v>
      </c>
      <c r="B567" s="10" t="s">
        <v>47</v>
      </c>
      <c r="C567" s="10" t="s">
        <v>138</v>
      </c>
      <c r="D567" s="11" t="s">
        <v>394</v>
      </c>
      <c r="E567" s="10" t="s">
        <v>12</v>
      </c>
      <c r="F567" s="12">
        <v>20</v>
      </c>
      <c r="G567" s="12">
        <v>3112</v>
      </c>
      <c r="H567" s="12">
        <v>62240</v>
      </c>
      <c r="I567" s="13" t="s">
        <v>425</v>
      </c>
      <c r="J567" s="15" t="s">
        <v>425</v>
      </c>
      <c r="K567" s="15" t="s">
        <v>1199</v>
      </c>
    </row>
    <row r="568" spans="1:11" ht="57.95" customHeight="1" x14ac:dyDescent="0.2">
      <c r="A568" s="14">
        <v>566</v>
      </c>
      <c r="B568" s="9" t="s">
        <v>47</v>
      </c>
      <c r="C568" s="9" t="s">
        <v>138</v>
      </c>
      <c r="D568" s="11" t="s">
        <v>935</v>
      </c>
      <c r="E568" s="10" t="s">
        <v>12</v>
      </c>
      <c r="F568" s="16">
        <v>1300</v>
      </c>
      <c r="G568" s="16">
        <v>2749</v>
      </c>
      <c r="H568" s="16">
        <v>0</v>
      </c>
      <c r="I568" s="9" t="s">
        <v>425</v>
      </c>
      <c r="J568" s="9" t="s">
        <v>425</v>
      </c>
      <c r="K568" s="10" t="s">
        <v>1128</v>
      </c>
    </row>
    <row r="569" spans="1:11" ht="57.95" customHeight="1" x14ac:dyDescent="0.2">
      <c r="A569" s="9">
        <v>567</v>
      </c>
      <c r="B569" s="10" t="s">
        <v>187</v>
      </c>
      <c r="C569" s="10" t="s">
        <v>138</v>
      </c>
      <c r="D569" s="11" t="s">
        <v>648</v>
      </c>
      <c r="E569" s="10" t="s">
        <v>194</v>
      </c>
      <c r="F569" s="12">
        <v>200</v>
      </c>
      <c r="G569" s="12">
        <v>176</v>
      </c>
      <c r="H569" s="12">
        <v>35200</v>
      </c>
      <c r="I569" s="15" t="s">
        <v>1423</v>
      </c>
      <c r="J569" s="15" t="s">
        <v>1448</v>
      </c>
      <c r="K569" s="15" t="s">
        <v>1386</v>
      </c>
    </row>
    <row r="570" spans="1:11" ht="57.95" customHeight="1" x14ac:dyDescent="0.2">
      <c r="A570" s="9">
        <v>568</v>
      </c>
      <c r="B570" s="10" t="s">
        <v>187</v>
      </c>
      <c r="C570" s="10" t="s">
        <v>138</v>
      </c>
      <c r="D570" s="11" t="s">
        <v>654</v>
      </c>
      <c r="E570" s="10" t="s">
        <v>194</v>
      </c>
      <c r="F570" s="12">
        <v>150</v>
      </c>
      <c r="G570" s="12">
        <v>165</v>
      </c>
      <c r="H570" s="12">
        <v>24750</v>
      </c>
      <c r="I570" s="13" t="s">
        <v>1088</v>
      </c>
      <c r="J570" s="15" t="s">
        <v>1186</v>
      </c>
      <c r="K570" s="15" t="s">
        <v>1125</v>
      </c>
    </row>
    <row r="571" spans="1:11" ht="57.95" customHeight="1" x14ac:dyDescent="0.2">
      <c r="A571" s="14">
        <v>569</v>
      </c>
      <c r="B571" s="9" t="s">
        <v>47</v>
      </c>
      <c r="C571" s="9" t="s">
        <v>138</v>
      </c>
      <c r="D571" s="11" t="s">
        <v>500</v>
      </c>
      <c r="E571" s="10" t="s">
        <v>12</v>
      </c>
      <c r="F571" s="16">
        <v>500</v>
      </c>
      <c r="G571" s="16">
        <v>336</v>
      </c>
      <c r="H571" s="16">
        <v>0</v>
      </c>
      <c r="I571" s="9" t="s">
        <v>425</v>
      </c>
      <c r="J571" s="9" t="s">
        <v>425</v>
      </c>
      <c r="K571" s="10" t="s">
        <v>1128</v>
      </c>
    </row>
    <row r="572" spans="1:11" ht="57.95" customHeight="1" x14ac:dyDescent="0.2">
      <c r="A572" s="9">
        <v>570</v>
      </c>
      <c r="B572" s="10" t="s">
        <v>187</v>
      </c>
      <c r="C572" s="10" t="s">
        <v>138</v>
      </c>
      <c r="D572" s="11" t="s">
        <v>663</v>
      </c>
      <c r="E572" s="10" t="s">
        <v>194</v>
      </c>
      <c r="F572" s="12">
        <v>3000</v>
      </c>
      <c r="G572" s="12">
        <v>9643</v>
      </c>
      <c r="H572" s="12">
        <v>28929000</v>
      </c>
      <c r="I572" s="13" t="s">
        <v>1088</v>
      </c>
      <c r="J572" s="15" t="s">
        <v>1186</v>
      </c>
      <c r="K572" s="15" t="s">
        <v>1125</v>
      </c>
    </row>
    <row r="573" spans="1:11" ht="57.95" customHeight="1" x14ac:dyDescent="0.2">
      <c r="A573" s="14">
        <v>571</v>
      </c>
      <c r="B573" s="9" t="s">
        <v>47</v>
      </c>
      <c r="C573" s="9" t="s">
        <v>138</v>
      </c>
      <c r="D573" s="11" t="s">
        <v>311</v>
      </c>
      <c r="E573" s="10" t="s">
        <v>51</v>
      </c>
      <c r="F573" s="16">
        <v>1</v>
      </c>
      <c r="G573" s="16">
        <v>202000</v>
      </c>
      <c r="H573" s="16">
        <v>202000</v>
      </c>
      <c r="I573" s="9" t="s">
        <v>425</v>
      </c>
      <c r="J573" s="10" t="s">
        <v>1158</v>
      </c>
      <c r="K573" s="10" t="s">
        <v>1128</v>
      </c>
    </row>
    <row r="574" spans="1:11" ht="57.95" customHeight="1" x14ac:dyDescent="0.2">
      <c r="A574" s="9">
        <v>572</v>
      </c>
      <c r="B574" s="10" t="s">
        <v>47</v>
      </c>
      <c r="C574" s="10" t="s">
        <v>138</v>
      </c>
      <c r="D574" s="11" t="s">
        <v>868</v>
      </c>
      <c r="E574" s="10" t="s">
        <v>51</v>
      </c>
      <c r="F574" s="12">
        <v>1</v>
      </c>
      <c r="G574" s="12">
        <v>57600</v>
      </c>
      <c r="H574" s="12">
        <v>57600</v>
      </c>
      <c r="I574" s="13" t="s">
        <v>1544</v>
      </c>
      <c r="J574" s="15" t="s">
        <v>425</v>
      </c>
      <c r="K574" s="15" t="s">
        <v>1199</v>
      </c>
    </row>
    <row r="575" spans="1:11" ht="57.95" customHeight="1" x14ac:dyDescent="0.2">
      <c r="A575" s="9">
        <v>573</v>
      </c>
      <c r="B575" s="10" t="s">
        <v>187</v>
      </c>
      <c r="C575" s="10" t="s">
        <v>138</v>
      </c>
      <c r="D575" s="11" t="s">
        <v>652</v>
      </c>
      <c r="E575" s="10" t="s">
        <v>194</v>
      </c>
      <c r="F575" s="12">
        <v>100</v>
      </c>
      <c r="G575" s="12">
        <v>1432</v>
      </c>
      <c r="H575" s="12">
        <v>143200</v>
      </c>
      <c r="I575" s="13" t="s">
        <v>1088</v>
      </c>
      <c r="J575" s="15" t="s">
        <v>1186</v>
      </c>
      <c r="K575" s="15" t="s">
        <v>1125</v>
      </c>
    </row>
    <row r="576" spans="1:11" ht="57.95" customHeight="1" x14ac:dyDescent="0.2">
      <c r="A576" s="14">
        <v>574</v>
      </c>
      <c r="B576" s="9" t="s">
        <v>187</v>
      </c>
      <c r="C576" s="9" t="s">
        <v>138</v>
      </c>
      <c r="D576" s="11" t="s">
        <v>238</v>
      </c>
      <c r="E576" s="10" t="s">
        <v>189</v>
      </c>
      <c r="F576" s="16">
        <v>3750</v>
      </c>
      <c r="G576" s="16">
        <v>500</v>
      </c>
      <c r="H576" s="16">
        <v>1875000</v>
      </c>
      <c r="I576" s="9" t="s">
        <v>425</v>
      </c>
      <c r="J576" s="10" t="s">
        <v>1522</v>
      </c>
      <c r="K576" s="10" t="s">
        <v>1128</v>
      </c>
    </row>
    <row r="577" spans="1:11" ht="57.95" customHeight="1" x14ac:dyDescent="0.2">
      <c r="A577" s="9">
        <v>575</v>
      </c>
      <c r="B577" s="10" t="s">
        <v>47</v>
      </c>
      <c r="C577" s="10" t="s">
        <v>138</v>
      </c>
      <c r="D577" s="11" t="s">
        <v>507</v>
      </c>
      <c r="E577" s="10" t="s">
        <v>51</v>
      </c>
      <c r="F577" s="12">
        <v>1</v>
      </c>
      <c r="G577" s="12">
        <v>334400</v>
      </c>
      <c r="H577" s="12">
        <v>334400</v>
      </c>
      <c r="I577" s="13" t="s">
        <v>1544</v>
      </c>
      <c r="J577" s="15" t="s">
        <v>425</v>
      </c>
      <c r="K577" s="15" t="s">
        <v>1199</v>
      </c>
    </row>
    <row r="578" spans="1:11" ht="57.95" customHeight="1" x14ac:dyDescent="0.2">
      <c r="A578" s="14">
        <v>576</v>
      </c>
      <c r="B578" s="9" t="s">
        <v>47</v>
      </c>
      <c r="C578" s="9" t="s">
        <v>138</v>
      </c>
      <c r="D578" s="11" t="s">
        <v>869</v>
      </c>
      <c r="E578" s="10" t="s">
        <v>51</v>
      </c>
      <c r="F578" s="16">
        <v>1</v>
      </c>
      <c r="G578" s="16">
        <v>106000</v>
      </c>
      <c r="H578" s="16">
        <v>106000</v>
      </c>
      <c r="I578" s="9" t="s">
        <v>425</v>
      </c>
      <c r="J578" s="10" t="s">
        <v>1158</v>
      </c>
      <c r="K578" s="10" t="s">
        <v>1128</v>
      </c>
    </row>
    <row r="579" spans="1:11" ht="57.95" customHeight="1" x14ac:dyDescent="0.2">
      <c r="A579" s="14">
        <v>577</v>
      </c>
      <c r="B579" s="9" t="s">
        <v>47</v>
      </c>
      <c r="C579" s="9" t="s">
        <v>138</v>
      </c>
      <c r="D579" s="11" t="s">
        <v>504</v>
      </c>
      <c r="E579" s="10" t="s">
        <v>51</v>
      </c>
      <c r="F579" s="16">
        <v>1</v>
      </c>
      <c r="G579" s="16">
        <v>58500</v>
      </c>
      <c r="H579" s="16">
        <v>58500</v>
      </c>
      <c r="I579" s="9" t="s">
        <v>425</v>
      </c>
      <c r="J579" s="10" t="s">
        <v>1158</v>
      </c>
      <c r="K579" s="10" t="s">
        <v>1128</v>
      </c>
    </row>
    <row r="580" spans="1:11" ht="57.95" customHeight="1" x14ac:dyDescent="0.2">
      <c r="A580" s="9">
        <v>578</v>
      </c>
      <c r="B580" s="10" t="s">
        <v>47</v>
      </c>
      <c r="C580" s="10" t="s">
        <v>138</v>
      </c>
      <c r="D580" s="11" t="s">
        <v>139</v>
      </c>
      <c r="E580" s="10" t="s">
        <v>61</v>
      </c>
      <c r="F580" s="12">
        <v>3000</v>
      </c>
      <c r="G580" s="12">
        <v>83</v>
      </c>
      <c r="H580" s="12">
        <f>+F580*G580</f>
        <v>249000</v>
      </c>
      <c r="I580" s="13" t="s">
        <v>1284</v>
      </c>
      <c r="J580" s="15" t="s">
        <v>1255</v>
      </c>
      <c r="K580" s="15" t="s">
        <v>1171</v>
      </c>
    </row>
    <row r="581" spans="1:11" ht="57.95" customHeight="1" x14ac:dyDescent="0.2">
      <c r="A581" s="9">
        <v>579</v>
      </c>
      <c r="B581" s="10" t="s">
        <v>187</v>
      </c>
      <c r="C581" s="10" t="s">
        <v>138</v>
      </c>
      <c r="D581" s="11" t="s">
        <v>752</v>
      </c>
      <c r="E581" s="10" t="s">
        <v>194</v>
      </c>
      <c r="F581" s="12">
        <v>20</v>
      </c>
      <c r="G581" s="12">
        <v>23213</v>
      </c>
      <c r="H581" s="12">
        <v>464260</v>
      </c>
      <c r="I581" s="13" t="s">
        <v>1088</v>
      </c>
      <c r="J581" s="15" t="s">
        <v>1186</v>
      </c>
      <c r="K581" s="15" t="s">
        <v>1125</v>
      </c>
    </row>
    <row r="582" spans="1:11" ht="57.95" customHeight="1" x14ac:dyDescent="0.2">
      <c r="A582" s="9">
        <v>580</v>
      </c>
      <c r="B582" s="10" t="s">
        <v>187</v>
      </c>
      <c r="C582" s="10" t="s">
        <v>138</v>
      </c>
      <c r="D582" s="11" t="s">
        <v>753</v>
      </c>
      <c r="E582" s="10" t="s">
        <v>194</v>
      </c>
      <c r="F582" s="12">
        <v>25</v>
      </c>
      <c r="G582" s="12">
        <v>8240</v>
      </c>
      <c r="H582" s="12">
        <v>206000</v>
      </c>
      <c r="I582" s="13" t="s">
        <v>1088</v>
      </c>
      <c r="J582" s="15" t="s">
        <v>1186</v>
      </c>
      <c r="K582" s="15" t="s">
        <v>1246</v>
      </c>
    </row>
    <row r="583" spans="1:11" ht="57.95" customHeight="1" x14ac:dyDescent="0.2">
      <c r="A583" s="9">
        <v>581</v>
      </c>
      <c r="B583" s="10" t="s">
        <v>187</v>
      </c>
      <c r="C583" s="10" t="s">
        <v>138</v>
      </c>
      <c r="D583" s="11" t="s">
        <v>754</v>
      </c>
      <c r="E583" s="10" t="s">
        <v>194</v>
      </c>
      <c r="F583" s="12">
        <v>20000</v>
      </c>
      <c r="G583" s="12">
        <v>33</v>
      </c>
      <c r="H583" s="12">
        <v>660000</v>
      </c>
      <c r="I583" s="13" t="s">
        <v>1194</v>
      </c>
      <c r="J583" s="10" t="s">
        <v>1309</v>
      </c>
      <c r="K583" s="10" t="s">
        <v>1125</v>
      </c>
    </row>
    <row r="584" spans="1:11" ht="57.95" customHeight="1" x14ac:dyDescent="0.2">
      <c r="A584" s="14">
        <v>582</v>
      </c>
      <c r="B584" s="9" t="s">
        <v>47</v>
      </c>
      <c r="C584" s="9" t="s">
        <v>138</v>
      </c>
      <c r="D584" s="11" t="s">
        <v>938</v>
      </c>
      <c r="E584" s="10" t="s">
        <v>51</v>
      </c>
      <c r="F584" s="16">
        <v>1</v>
      </c>
      <c r="G584" s="16">
        <v>175600</v>
      </c>
      <c r="H584" s="16">
        <v>175600</v>
      </c>
      <c r="I584" s="9" t="s">
        <v>425</v>
      </c>
      <c r="J584" s="10" t="s">
        <v>1158</v>
      </c>
      <c r="K584" s="10" t="s">
        <v>1128</v>
      </c>
    </row>
    <row r="585" spans="1:11" ht="85.15" customHeight="1" x14ac:dyDescent="0.2">
      <c r="A585" s="14">
        <v>583</v>
      </c>
      <c r="B585" s="9" t="s">
        <v>47</v>
      </c>
      <c r="C585" s="9" t="s">
        <v>138</v>
      </c>
      <c r="D585" s="11" t="s">
        <v>502</v>
      </c>
      <c r="E585" s="10" t="s">
        <v>51</v>
      </c>
      <c r="F585" s="16">
        <v>1</v>
      </c>
      <c r="G585" s="16">
        <v>91200</v>
      </c>
      <c r="H585" s="16">
        <v>91200</v>
      </c>
      <c r="I585" s="9" t="s">
        <v>425</v>
      </c>
      <c r="J585" s="10" t="s">
        <v>1158</v>
      </c>
      <c r="K585" s="10" t="s">
        <v>1128</v>
      </c>
    </row>
    <row r="586" spans="1:11" ht="80.45" customHeight="1" x14ac:dyDescent="0.2">
      <c r="A586" s="9">
        <v>584</v>
      </c>
      <c r="B586" s="10" t="s">
        <v>187</v>
      </c>
      <c r="C586" s="10" t="s">
        <v>138</v>
      </c>
      <c r="D586" s="11" t="s">
        <v>755</v>
      </c>
      <c r="E586" s="10" t="s">
        <v>194</v>
      </c>
      <c r="F586" s="12">
        <v>3500</v>
      </c>
      <c r="G586" s="12">
        <v>200</v>
      </c>
      <c r="H586" s="12">
        <v>700000</v>
      </c>
      <c r="I586" s="13" t="s">
        <v>1194</v>
      </c>
      <c r="J586" s="10" t="s">
        <v>1309</v>
      </c>
      <c r="K586" s="10" t="s">
        <v>1125</v>
      </c>
    </row>
    <row r="587" spans="1:11" ht="80.45" customHeight="1" x14ac:dyDescent="0.2">
      <c r="A587" s="9">
        <v>585</v>
      </c>
      <c r="B587" s="10" t="s">
        <v>187</v>
      </c>
      <c r="C587" s="10" t="s">
        <v>138</v>
      </c>
      <c r="D587" s="11" t="s">
        <v>650</v>
      </c>
      <c r="E587" s="10" t="s">
        <v>194</v>
      </c>
      <c r="F587" s="12">
        <v>2500</v>
      </c>
      <c r="G587" s="12">
        <v>48</v>
      </c>
      <c r="H587" s="12">
        <v>120000</v>
      </c>
      <c r="I587" s="13" t="s">
        <v>425</v>
      </c>
      <c r="J587" s="10" t="s">
        <v>1370</v>
      </c>
      <c r="K587" s="10" t="s">
        <v>1125</v>
      </c>
    </row>
    <row r="588" spans="1:11" ht="80.45" customHeight="1" x14ac:dyDescent="0.2">
      <c r="A588" s="9">
        <v>586</v>
      </c>
      <c r="B588" s="10" t="s">
        <v>187</v>
      </c>
      <c r="C588" s="10" t="s">
        <v>138</v>
      </c>
      <c r="D588" s="11" t="s">
        <v>756</v>
      </c>
      <c r="E588" s="10" t="s">
        <v>563</v>
      </c>
      <c r="F588" s="12">
        <v>1</v>
      </c>
      <c r="G588" s="12">
        <v>36000</v>
      </c>
      <c r="H588" s="12">
        <v>36000</v>
      </c>
      <c r="I588" s="13" t="s">
        <v>425</v>
      </c>
      <c r="J588" s="10" t="s">
        <v>425</v>
      </c>
      <c r="K588" s="10" t="s">
        <v>1199</v>
      </c>
    </row>
    <row r="589" spans="1:11" ht="80.45" customHeight="1" x14ac:dyDescent="0.2">
      <c r="A589" s="9">
        <v>587</v>
      </c>
      <c r="B589" s="10" t="s">
        <v>47</v>
      </c>
      <c r="C589" s="10" t="s">
        <v>138</v>
      </c>
      <c r="D589" s="11" t="s">
        <v>312</v>
      </c>
      <c r="E589" s="10" t="s">
        <v>51</v>
      </c>
      <c r="F589" s="12">
        <v>40</v>
      </c>
      <c r="G589" s="12">
        <v>4520</v>
      </c>
      <c r="H589" s="12">
        <v>180800</v>
      </c>
      <c r="I589" s="13" t="s">
        <v>1544</v>
      </c>
      <c r="J589" s="15" t="s">
        <v>425</v>
      </c>
      <c r="K589" s="15" t="s">
        <v>1199</v>
      </c>
    </row>
    <row r="590" spans="1:11" ht="57.95" customHeight="1" x14ac:dyDescent="0.2">
      <c r="A590" s="14">
        <v>588</v>
      </c>
      <c r="B590" s="9" t="s">
        <v>47</v>
      </c>
      <c r="C590" s="9" t="s">
        <v>138</v>
      </c>
      <c r="D590" s="11" t="s">
        <v>870</v>
      </c>
      <c r="E590" s="10" t="s">
        <v>51</v>
      </c>
      <c r="F590" s="16">
        <v>2</v>
      </c>
      <c r="G590" s="16">
        <v>227400</v>
      </c>
      <c r="H590" s="16">
        <v>454800</v>
      </c>
      <c r="I590" s="9" t="s">
        <v>425</v>
      </c>
      <c r="J590" s="10" t="s">
        <v>1158</v>
      </c>
      <c r="K590" s="10" t="s">
        <v>1128</v>
      </c>
    </row>
    <row r="591" spans="1:11" ht="57.95" customHeight="1" x14ac:dyDescent="0.2">
      <c r="A591" s="14">
        <v>589</v>
      </c>
      <c r="B591" s="9" t="s">
        <v>47</v>
      </c>
      <c r="C591" s="9" t="s">
        <v>138</v>
      </c>
      <c r="D591" s="11" t="s">
        <v>871</v>
      </c>
      <c r="E591" s="10" t="s">
        <v>51</v>
      </c>
      <c r="F591" s="16">
        <v>1</v>
      </c>
      <c r="G591" s="16">
        <v>82500</v>
      </c>
      <c r="H591" s="16">
        <v>82500</v>
      </c>
      <c r="I591" s="9" t="s">
        <v>425</v>
      </c>
      <c r="J591" s="10" t="s">
        <v>1158</v>
      </c>
      <c r="K591" s="10" t="s">
        <v>1128</v>
      </c>
    </row>
    <row r="592" spans="1:11" ht="57.95" customHeight="1" x14ac:dyDescent="0.2">
      <c r="A592" s="14">
        <v>590</v>
      </c>
      <c r="B592" s="9" t="s">
        <v>47</v>
      </c>
      <c r="C592" s="9" t="s">
        <v>138</v>
      </c>
      <c r="D592" s="11" t="s">
        <v>506</v>
      </c>
      <c r="E592" s="10" t="s">
        <v>51</v>
      </c>
      <c r="F592" s="16">
        <v>1</v>
      </c>
      <c r="G592" s="16">
        <v>128400</v>
      </c>
      <c r="H592" s="16">
        <v>128400</v>
      </c>
      <c r="I592" s="9" t="s">
        <v>425</v>
      </c>
      <c r="J592" s="10" t="s">
        <v>1158</v>
      </c>
      <c r="K592" s="10" t="s">
        <v>1128</v>
      </c>
    </row>
    <row r="593" spans="1:11" ht="57.95" customHeight="1" x14ac:dyDescent="0.2">
      <c r="A593" s="9">
        <v>591</v>
      </c>
      <c r="B593" s="10" t="s">
        <v>187</v>
      </c>
      <c r="C593" s="10" t="s">
        <v>138</v>
      </c>
      <c r="D593" s="11" t="s">
        <v>235</v>
      </c>
      <c r="E593" s="10" t="s">
        <v>193</v>
      </c>
      <c r="F593" s="12">
        <v>45</v>
      </c>
      <c r="G593" s="12">
        <v>60000</v>
      </c>
      <c r="H593" s="12">
        <v>2700000</v>
      </c>
      <c r="I593" s="13" t="s">
        <v>1236</v>
      </c>
      <c r="J593" s="10" t="s">
        <v>1395</v>
      </c>
      <c r="K593" s="10" t="s">
        <v>1246</v>
      </c>
    </row>
    <row r="594" spans="1:11" ht="57.95" customHeight="1" x14ac:dyDescent="0.2">
      <c r="A594" s="9">
        <v>592</v>
      </c>
      <c r="B594" s="10" t="s">
        <v>187</v>
      </c>
      <c r="C594" s="10">
        <v>10303</v>
      </c>
      <c r="D594" s="11" t="s">
        <v>649</v>
      </c>
      <c r="E594" s="10" t="s">
        <v>189</v>
      </c>
      <c r="F594" s="12">
        <v>500</v>
      </c>
      <c r="G594" s="12">
        <v>6750</v>
      </c>
      <c r="H594" s="12">
        <v>3375000</v>
      </c>
      <c r="I594" s="13" t="s">
        <v>425</v>
      </c>
      <c r="J594" s="10" t="s">
        <v>425</v>
      </c>
      <c r="K594" s="10" t="s">
        <v>1199</v>
      </c>
    </row>
    <row r="595" spans="1:11" ht="57.95" customHeight="1" x14ac:dyDescent="0.2">
      <c r="A595" s="14">
        <v>593</v>
      </c>
      <c r="B595" s="9" t="s">
        <v>47</v>
      </c>
      <c r="C595" s="9" t="s">
        <v>138</v>
      </c>
      <c r="D595" s="11" t="s">
        <v>505</v>
      </c>
      <c r="E595" s="10" t="s">
        <v>51</v>
      </c>
      <c r="F595" s="16">
        <v>1</v>
      </c>
      <c r="G595" s="16">
        <v>115500</v>
      </c>
      <c r="H595" s="16">
        <v>115500</v>
      </c>
      <c r="I595" s="9" t="s">
        <v>425</v>
      </c>
      <c r="J595" s="10" t="s">
        <v>1158</v>
      </c>
      <c r="K595" s="10" t="s">
        <v>1128</v>
      </c>
    </row>
    <row r="596" spans="1:11" ht="57.95" customHeight="1" x14ac:dyDescent="0.2">
      <c r="A596" s="9">
        <v>594</v>
      </c>
      <c r="B596" s="10" t="s">
        <v>187</v>
      </c>
      <c r="C596" s="10" t="s">
        <v>138</v>
      </c>
      <c r="D596" s="11" t="s">
        <v>657</v>
      </c>
      <c r="E596" s="10" t="s">
        <v>194</v>
      </c>
      <c r="F596" s="12">
        <v>7000</v>
      </c>
      <c r="G596" s="12">
        <v>1200</v>
      </c>
      <c r="H596" s="12">
        <v>8400000</v>
      </c>
      <c r="I596" s="13" t="s">
        <v>1194</v>
      </c>
      <c r="J596" s="10" t="s">
        <v>1309</v>
      </c>
      <c r="K596" s="10" t="s">
        <v>1125</v>
      </c>
    </row>
    <row r="597" spans="1:11" ht="57.95" customHeight="1" x14ac:dyDescent="0.2">
      <c r="A597" s="9">
        <v>595</v>
      </c>
      <c r="B597" s="10" t="s">
        <v>47</v>
      </c>
      <c r="C597" s="10" t="s">
        <v>138</v>
      </c>
      <c r="D597" s="11" t="s">
        <v>872</v>
      </c>
      <c r="E597" s="10" t="s">
        <v>51</v>
      </c>
      <c r="F597" s="12">
        <v>2</v>
      </c>
      <c r="G597" s="12">
        <v>355900</v>
      </c>
      <c r="H597" s="12">
        <v>711800</v>
      </c>
      <c r="I597" s="13" t="s">
        <v>1544</v>
      </c>
      <c r="J597" s="15" t="s">
        <v>425</v>
      </c>
      <c r="K597" s="15" t="s">
        <v>1199</v>
      </c>
    </row>
    <row r="598" spans="1:11" ht="57.95" customHeight="1" x14ac:dyDescent="0.2">
      <c r="A598" s="14">
        <v>596</v>
      </c>
      <c r="B598" s="9" t="s">
        <v>47</v>
      </c>
      <c r="C598" s="9" t="s">
        <v>138</v>
      </c>
      <c r="D598" s="11" t="s">
        <v>873</v>
      </c>
      <c r="E598" s="10" t="s">
        <v>51</v>
      </c>
      <c r="F598" s="16">
        <v>1</v>
      </c>
      <c r="G598" s="16">
        <v>126100</v>
      </c>
      <c r="H598" s="16">
        <v>126100</v>
      </c>
      <c r="I598" s="9" t="s">
        <v>425</v>
      </c>
      <c r="J598" s="10" t="s">
        <v>1158</v>
      </c>
      <c r="K598" s="10" t="s">
        <v>1128</v>
      </c>
    </row>
    <row r="599" spans="1:11" ht="57.95" customHeight="1" x14ac:dyDescent="0.2">
      <c r="A599" s="9">
        <v>597</v>
      </c>
      <c r="B599" s="10" t="s">
        <v>187</v>
      </c>
      <c r="C599" s="10" t="s">
        <v>138</v>
      </c>
      <c r="D599" s="11" t="s">
        <v>234</v>
      </c>
      <c r="E599" s="10" t="s">
        <v>198</v>
      </c>
      <c r="F599" s="12">
        <v>50</v>
      </c>
      <c r="G599" s="12">
        <v>553</v>
      </c>
      <c r="H599" s="12">
        <v>27650</v>
      </c>
      <c r="I599" s="13" t="s">
        <v>425</v>
      </c>
      <c r="J599" s="10" t="s">
        <v>425</v>
      </c>
      <c r="K599" s="10" t="s">
        <v>1199</v>
      </c>
    </row>
    <row r="600" spans="1:11" ht="57.95" customHeight="1" x14ac:dyDescent="0.2">
      <c r="A600" s="9">
        <v>598</v>
      </c>
      <c r="B600" s="10" t="s">
        <v>187</v>
      </c>
      <c r="C600" s="10" t="s">
        <v>138</v>
      </c>
      <c r="D600" s="11" t="s">
        <v>234</v>
      </c>
      <c r="E600" s="10" t="s">
        <v>194</v>
      </c>
      <c r="F600" s="12">
        <v>100</v>
      </c>
      <c r="G600" s="12">
        <v>553</v>
      </c>
      <c r="H600" s="12">
        <v>55300</v>
      </c>
      <c r="I600" s="13" t="s">
        <v>425</v>
      </c>
      <c r="J600" s="10" t="s">
        <v>425</v>
      </c>
      <c r="K600" s="15" t="s">
        <v>1535</v>
      </c>
    </row>
    <row r="601" spans="1:11" ht="57.95" customHeight="1" x14ac:dyDescent="0.2">
      <c r="A601" s="9">
        <v>599</v>
      </c>
      <c r="B601" s="10" t="s">
        <v>187</v>
      </c>
      <c r="C601" s="10" t="s">
        <v>138</v>
      </c>
      <c r="D601" s="11" t="s">
        <v>234</v>
      </c>
      <c r="E601" s="10" t="s">
        <v>51</v>
      </c>
      <c r="F601" s="12">
        <v>10</v>
      </c>
      <c r="G601" s="12">
        <v>553</v>
      </c>
      <c r="H601" s="12">
        <v>5530</v>
      </c>
      <c r="I601" s="13" t="s">
        <v>425</v>
      </c>
      <c r="J601" s="10" t="s">
        <v>425</v>
      </c>
      <c r="K601" s="10" t="s">
        <v>1199</v>
      </c>
    </row>
    <row r="602" spans="1:11" ht="57.95" customHeight="1" x14ac:dyDescent="0.2">
      <c r="A602" s="9">
        <v>600</v>
      </c>
      <c r="B602" s="10" t="s">
        <v>47</v>
      </c>
      <c r="C602" s="10" t="s">
        <v>138</v>
      </c>
      <c r="D602" s="11" t="s">
        <v>499</v>
      </c>
      <c r="E602" s="10" t="s">
        <v>54</v>
      </c>
      <c r="F602" s="12">
        <v>2</v>
      </c>
      <c r="G602" s="12">
        <v>50000</v>
      </c>
      <c r="H602" s="12">
        <v>100000</v>
      </c>
      <c r="I602" s="13" t="s">
        <v>425</v>
      </c>
      <c r="J602" s="10" t="s">
        <v>425</v>
      </c>
      <c r="K602" s="10" t="s">
        <v>1199</v>
      </c>
    </row>
    <row r="603" spans="1:11" ht="57.95" customHeight="1" x14ac:dyDescent="0.2">
      <c r="A603" s="9">
        <v>601</v>
      </c>
      <c r="B603" s="10" t="s">
        <v>187</v>
      </c>
      <c r="C603" s="10" t="s">
        <v>138</v>
      </c>
      <c r="D603" s="11" t="s">
        <v>236</v>
      </c>
      <c r="E603" s="10" t="s">
        <v>189</v>
      </c>
      <c r="F603" s="12">
        <v>15</v>
      </c>
      <c r="G603" s="12">
        <v>8470</v>
      </c>
      <c r="H603" s="12">
        <v>127050</v>
      </c>
      <c r="I603" s="9" t="s">
        <v>1199</v>
      </c>
      <c r="J603" s="9" t="s">
        <v>425</v>
      </c>
      <c r="K603" s="10" t="s">
        <v>1199</v>
      </c>
    </row>
    <row r="604" spans="1:11" ht="57.95" customHeight="1" x14ac:dyDescent="0.2">
      <c r="A604" s="9">
        <v>602</v>
      </c>
      <c r="B604" s="10" t="s">
        <v>187</v>
      </c>
      <c r="C604" s="10" t="s">
        <v>138</v>
      </c>
      <c r="D604" s="11" t="s">
        <v>140</v>
      </c>
      <c r="E604" s="10" t="s">
        <v>194</v>
      </c>
      <c r="F604" s="12">
        <v>1500</v>
      </c>
      <c r="G604" s="12">
        <v>6395</v>
      </c>
      <c r="H604" s="12">
        <v>9592500</v>
      </c>
      <c r="I604" s="13" t="s">
        <v>1088</v>
      </c>
      <c r="J604" s="15" t="s">
        <v>1186</v>
      </c>
      <c r="K604" s="15" t="s">
        <v>1125</v>
      </c>
    </row>
    <row r="605" spans="1:11" ht="57.95" customHeight="1" x14ac:dyDescent="0.2">
      <c r="A605" s="14">
        <v>603</v>
      </c>
      <c r="B605" s="9" t="s">
        <v>187</v>
      </c>
      <c r="C605" s="9" t="s">
        <v>138</v>
      </c>
      <c r="D605" s="11" t="s">
        <v>140</v>
      </c>
      <c r="E605" s="10" t="s">
        <v>562</v>
      </c>
      <c r="F605" s="16">
        <v>50</v>
      </c>
      <c r="G605" s="16">
        <v>6395</v>
      </c>
      <c r="H605" s="16">
        <v>319750</v>
      </c>
      <c r="I605" s="9" t="s">
        <v>425</v>
      </c>
      <c r="J605" s="10" t="s">
        <v>1239</v>
      </c>
      <c r="K605" s="10" t="s">
        <v>1128</v>
      </c>
    </row>
    <row r="606" spans="1:11" ht="57.95" customHeight="1" x14ac:dyDescent="0.2">
      <c r="A606" s="14">
        <v>604</v>
      </c>
      <c r="B606" s="9" t="s">
        <v>47</v>
      </c>
      <c r="C606" s="9" t="s">
        <v>138</v>
      </c>
      <c r="D606" s="11" t="s">
        <v>937</v>
      </c>
      <c r="E606" s="10" t="s">
        <v>12</v>
      </c>
      <c r="F606" s="16">
        <v>850</v>
      </c>
      <c r="G606" s="16">
        <v>3342</v>
      </c>
      <c r="H606" s="16">
        <v>0</v>
      </c>
      <c r="I606" s="9" t="s">
        <v>425</v>
      </c>
      <c r="J606" s="9" t="s">
        <v>425</v>
      </c>
      <c r="K606" s="10" t="s">
        <v>1128</v>
      </c>
    </row>
    <row r="607" spans="1:11" ht="57.95" customHeight="1" x14ac:dyDescent="0.2">
      <c r="A607" s="9">
        <v>605</v>
      </c>
      <c r="B607" s="10" t="s">
        <v>47</v>
      </c>
      <c r="C607" s="10" t="s">
        <v>138</v>
      </c>
      <c r="D607" s="11" t="s">
        <v>237</v>
      </c>
      <c r="E607" s="10" t="s">
        <v>12</v>
      </c>
      <c r="F607" s="12">
        <v>2</v>
      </c>
      <c r="G607" s="12">
        <v>6045</v>
      </c>
      <c r="H607" s="12">
        <v>12090</v>
      </c>
      <c r="I607" s="13" t="s">
        <v>425</v>
      </c>
      <c r="J607" s="10" t="s">
        <v>425</v>
      </c>
      <c r="K607" s="15" t="s">
        <v>1199</v>
      </c>
    </row>
    <row r="608" spans="1:11" ht="57.95" customHeight="1" x14ac:dyDescent="0.2">
      <c r="A608" s="9">
        <v>606</v>
      </c>
      <c r="B608" s="10" t="s">
        <v>187</v>
      </c>
      <c r="C608" s="10" t="s">
        <v>138</v>
      </c>
      <c r="D608" s="11" t="s">
        <v>501</v>
      </c>
      <c r="E608" s="10" t="s">
        <v>562</v>
      </c>
      <c r="F608" s="12">
        <v>20</v>
      </c>
      <c r="G608" s="12">
        <v>6359</v>
      </c>
      <c r="H608" s="12">
        <v>127180</v>
      </c>
      <c r="I608" s="13" t="s">
        <v>425</v>
      </c>
      <c r="J608" s="10" t="s">
        <v>425</v>
      </c>
      <c r="K608" s="15" t="s">
        <v>1199</v>
      </c>
    </row>
    <row r="609" spans="1:11" ht="57.95" customHeight="1" x14ac:dyDescent="0.2">
      <c r="A609" s="9">
        <v>607</v>
      </c>
      <c r="B609" s="10" t="s">
        <v>47</v>
      </c>
      <c r="C609" s="10" t="s">
        <v>138</v>
      </c>
      <c r="D609" s="11" t="s">
        <v>501</v>
      </c>
      <c r="E609" s="10" t="s">
        <v>12</v>
      </c>
      <c r="F609" s="12">
        <v>1</v>
      </c>
      <c r="G609" s="12">
        <v>6359</v>
      </c>
      <c r="H609" s="12">
        <v>6359</v>
      </c>
      <c r="I609" s="13" t="s">
        <v>425</v>
      </c>
      <c r="J609" s="10" t="s">
        <v>425</v>
      </c>
      <c r="K609" s="15" t="s">
        <v>1199</v>
      </c>
    </row>
    <row r="610" spans="1:11" ht="57.95" customHeight="1" x14ac:dyDescent="0.2">
      <c r="A610" s="9">
        <v>608</v>
      </c>
      <c r="B610" s="10" t="s">
        <v>187</v>
      </c>
      <c r="C610" s="10" t="s">
        <v>138</v>
      </c>
      <c r="D610" s="11" t="s">
        <v>757</v>
      </c>
      <c r="E610" s="10" t="s">
        <v>194</v>
      </c>
      <c r="F610" s="12">
        <v>30</v>
      </c>
      <c r="G610" s="12">
        <v>388</v>
      </c>
      <c r="H610" s="12">
        <v>11640</v>
      </c>
      <c r="I610" s="13" t="s">
        <v>1088</v>
      </c>
      <c r="J610" s="15" t="s">
        <v>1186</v>
      </c>
      <c r="K610" s="15" t="s">
        <v>1125</v>
      </c>
    </row>
    <row r="611" spans="1:11" ht="57.95" customHeight="1" x14ac:dyDescent="0.2">
      <c r="A611" s="14">
        <v>609</v>
      </c>
      <c r="B611" s="9" t="s">
        <v>47</v>
      </c>
      <c r="C611" s="9" t="s">
        <v>138</v>
      </c>
      <c r="D611" s="11" t="s">
        <v>874</v>
      </c>
      <c r="E611" s="10" t="s">
        <v>57</v>
      </c>
      <c r="F611" s="16">
        <v>1043</v>
      </c>
      <c r="G611" s="16">
        <v>625</v>
      </c>
      <c r="H611" s="16">
        <v>651875</v>
      </c>
      <c r="I611" s="9" t="s">
        <v>425</v>
      </c>
      <c r="J611" s="10" t="s">
        <v>1152</v>
      </c>
      <c r="K611" s="10" t="s">
        <v>1128</v>
      </c>
    </row>
    <row r="612" spans="1:11" ht="57.95" customHeight="1" x14ac:dyDescent="0.2">
      <c r="A612" s="14">
        <v>610</v>
      </c>
      <c r="B612" s="9" t="s">
        <v>47</v>
      </c>
      <c r="C612" s="9" t="s">
        <v>138</v>
      </c>
      <c r="D612" s="11" t="s">
        <v>875</v>
      </c>
      <c r="E612" s="10" t="s">
        <v>12</v>
      </c>
      <c r="F612" s="16">
        <v>1</v>
      </c>
      <c r="G612" s="16">
        <v>436356</v>
      </c>
      <c r="H612" s="16">
        <v>0</v>
      </c>
      <c r="I612" s="9" t="s">
        <v>425</v>
      </c>
      <c r="J612" s="9" t="s">
        <v>425</v>
      </c>
      <c r="K612" s="10" t="s">
        <v>1128</v>
      </c>
    </row>
    <row r="613" spans="1:11" ht="57.95" customHeight="1" x14ac:dyDescent="0.2">
      <c r="A613" s="9">
        <v>611</v>
      </c>
      <c r="B613" s="10" t="s">
        <v>47</v>
      </c>
      <c r="C613" s="10" t="s">
        <v>138</v>
      </c>
      <c r="D613" s="11" t="s">
        <v>876</v>
      </c>
      <c r="E613" s="10" t="s">
        <v>12</v>
      </c>
      <c r="F613" s="12">
        <v>9</v>
      </c>
      <c r="G613" s="12">
        <v>15450</v>
      </c>
      <c r="H613" s="12">
        <v>139050</v>
      </c>
      <c r="I613" s="13" t="s">
        <v>425</v>
      </c>
      <c r="J613" s="10" t="s">
        <v>425</v>
      </c>
      <c r="K613" s="15" t="s">
        <v>1199</v>
      </c>
    </row>
    <row r="614" spans="1:11" ht="57.95" customHeight="1" x14ac:dyDescent="0.2">
      <c r="A614" s="9">
        <v>612</v>
      </c>
      <c r="B614" s="10" t="s">
        <v>47</v>
      </c>
      <c r="C614" s="10" t="s">
        <v>138</v>
      </c>
      <c r="D614" s="11" t="s">
        <v>877</v>
      </c>
      <c r="E614" s="10" t="s">
        <v>12</v>
      </c>
      <c r="F614" s="12">
        <v>9</v>
      </c>
      <c r="G614" s="12">
        <v>15450</v>
      </c>
      <c r="H614" s="12">
        <v>139050</v>
      </c>
      <c r="I614" s="13" t="s">
        <v>425</v>
      </c>
      <c r="J614" s="10" t="s">
        <v>425</v>
      </c>
      <c r="K614" s="15" t="s">
        <v>1199</v>
      </c>
    </row>
    <row r="615" spans="1:11" ht="57.95" customHeight="1" x14ac:dyDescent="0.2">
      <c r="A615" s="14">
        <v>613</v>
      </c>
      <c r="B615" s="9" t="s">
        <v>47</v>
      </c>
      <c r="C615" s="9" t="s">
        <v>138</v>
      </c>
      <c r="D615" s="11" t="s">
        <v>878</v>
      </c>
      <c r="E615" s="10" t="s">
        <v>51</v>
      </c>
      <c r="F615" s="16">
        <v>1</v>
      </c>
      <c r="G615" s="16">
        <v>64400</v>
      </c>
      <c r="H615" s="16">
        <v>64400</v>
      </c>
      <c r="I615" s="9" t="s">
        <v>425</v>
      </c>
      <c r="J615" s="10" t="s">
        <v>1158</v>
      </c>
      <c r="K615" s="10" t="s">
        <v>1128</v>
      </c>
    </row>
    <row r="616" spans="1:11" ht="57.95" customHeight="1" x14ac:dyDescent="0.2">
      <c r="A616" s="14">
        <v>614</v>
      </c>
      <c r="B616" s="9" t="s">
        <v>47</v>
      </c>
      <c r="C616" s="9" t="s">
        <v>138</v>
      </c>
      <c r="D616" s="11" t="s">
        <v>936</v>
      </c>
      <c r="E616" s="10" t="s">
        <v>51</v>
      </c>
      <c r="F616" s="16">
        <v>2</v>
      </c>
      <c r="G616" s="16">
        <v>125200</v>
      </c>
      <c r="H616" s="16">
        <v>250400</v>
      </c>
      <c r="I616" s="9" t="s">
        <v>425</v>
      </c>
      <c r="J616" s="10" t="s">
        <v>1158</v>
      </c>
      <c r="K616" s="10" t="s">
        <v>1128</v>
      </c>
    </row>
    <row r="617" spans="1:11" ht="57.95" customHeight="1" x14ac:dyDescent="0.2">
      <c r="A617" s="14">
        <v>615</v>
      </c>
      <c r="B617" s="9" t="s">
        <v>47</v>
      </c>
      <c r="C617" s="9" t="s">
        <v>138</v>
      </c>
      <c r="D617" s="11" t="s">
        <v>879</v>
      </c>
      <c r="E617" s="10" t="s">
        <v>51</v>
      </c>
      <c r="F617" s="16">
        <v>1</v>
      </c>
      <c r="G617" s="16">
        <v>37200</v>
      </c>
      <c r="H617" s="16">
        <v>37200</v>
      </c>
      <c r="I617" s="9" t="s">
        <v>425</v>
      </c>
      <c r="J617" s="10" t="s">
        <v>1158</v>
      </c>
      <c r="K617" s="10" t="s">
        <v>1128</v>
      </c>
    </row>
    <row r="618" spans="1:11" ht="57.95" customHeight="1" x14ac:dyDescent="0.2">
      <c r="A618" s="9">
        <v>616</v>
      </c>
      <c r="B618" s="10" t="s">
        <v>47</v>
      </c>
      <c r="C618" s="10" t="s">
        <v>138</v>
      </c>
      <c r="D618" s="11" t="s">
        <v>880</v>
      </c>
      <c r="E618" s="10" t="s">
        <v>51</v>
      </c>
      <c r="F618" s="12">
        <v>1</v>
      </c>
      <c r="G618" s="12">
        <v>167800</v>
      </c>
      <c r="H618" s="12">
        <v>167800</v>
      </c>
      <c r="I618" s="13" t="s">
        <v>1544</v>
      </c>
      <c r="J618" s="15" t="s">
        <v>425</v>
      </c>
      <c r="K618" s="15" t="s">
        <v>1199</v>
      </c>
    </row>
    <row r="619" spans="1:11" ht="57.95" customHeight="1" x14ac:dyDescent="0.2">
      <c r="A619" s="14">
        <v>617</v>
      </c>
      <c r="B619" s="9" t="s">
        <v>47</v>
      </c>
      <c r="C619" s="9" t="s">
        <v>138</v>
      </c>
      <c r="D619" s="11" t="s">
        <v>881</v>
      </c>
      <c r="E619" s="10" t="s">
        <v>51</v>
      </c>
      <c r="F619" s="16">
        <v>1</v>
      </c>
      <c r="G619" s="16">
        <v>84700</v>
      </c>
      <c r="H619" s="16">
        <v>84700</v>
      </c>
      <c r="I619" s="9" t="s">
        <v>425</v>
      </c>
      <c r="J619" s="10" t="s">
        <v>1158</v>
      </c>
      <c r="K619" s="10" t="s">
        <v>1128</v>
      </c>
    </row>
    <row r="620" spans="1:11" ht="57.95" customHeight="1" x14ac:dyDescent="0.2">
      <c r="A620" s="9">
        <v>618</v>
      </c>
      <c r="B620" s="10" t="s">
        <v>187</v>
      </c>
      <c r="C620" s="10" t="s">
        <v>138</v>
      </c>
      <c r="D620" s="11" t="s">
        <v>656</v>
      </c>
      <c r="E620" s="10" t="s">
        <v>194</v>
      </c>
      <c r="F620" s="12">
        <v>2</v>
      </c>
      <c r="G620" s="12">
        <v>13539</v>
      </c>
      <c r="H620" s="12">
        <v>27078</v>
      </c>
      <c r="I620" s="13" t="s">
        <v>1088</v>
      </c>
      <c r="J620" s="15" t="s">
        <v>1186</v>
      </c>
      <c r="K620" s="15" t="s">
        <v>1125</v>
      </c>
    </row>
    <row r="621" spans="1:11" ht="57.95" customHeight="1" x14ac:dyDescent="0.2">
      <c r="A621" s="14">
        <v>619</v>
      </c>
      <c r="B621" s="10" t="s">
        <v>187</v>
      </c>
      <c r="C621" s="10" t="s">
        <v>138</v>
      </c>
      <c r="D621" s="11" t="s">
        <v>758</v>
      </c>
      <c r="E621" s="10" t="s">
        <v>12</v>
      </c>
      <c r="F621" s="12">
        <v>64</v>
      </c>
      <c r="G621" s="12">
        <v>11200</v>
      </c>
      <c r="H621" s="12">
        <v>716800</v>
      </c>
      <c r="I621" s="9" t="s">
        <v>425</v>
      </c>
      <c r="J621" s="10" t="s">
        <v>1145</v>
      </c>
      <c r="K621" s="10" t="s">
        <v>1128</v>
      </c>
    </row>
    <row r="622" spans="1:11" ht="57.95" customHeight="1" x14ac:dyDescent="0.2">
      <c r="A622" s="9">
        <v>620</v>
      </c>
      <c r="B622" s="10" t="s">
        <v>187</v>
      </c>
      <c r="C622" s="10" t="s">
        <v>138</v>
      </c>
      <c r="D622" s="11" t="s">
        <v>662</v>
      </c>
      <c r="E622" s="10" t="s">
        <v>194</v>
      </c>
      <c r="F622" s="12">
        <v>15000</v>
      </c>
      <c r="G622" s="12">
        <v>40</v>
      </c>
      <c r="H622" s="12">
        <v>600000</v>
      </c>
      <c r="I622" s="13" t="s">
        <v>1090</v>
      </c>
      <c r="J622" s="15" t="s">
        <v>1187</v>
      </c>
      <c r="K622" s="15" t="s">
        <v>1125</v>
      </c>
    </row>
    <row r="623" spans="1:11" ht="57.95" customHeight="1" x14ac:dyDescent="0.2">
      <c r="A623" s="9">
        <v>621</v>
      </c>
      <c r="B623" s="10" t="s">
        <v>187</v>
      </c>
      <c r="C623" s="10" t="s">
        <v>138</v>
      </c>
      <c r="D623" s="11" t="s">
        <v>759</v>
      </c>
      <c r="E623" s="10" t="s">
        <v>194</v>
      </c>
      <c r="F623" s="12">
        <v>20000</v>
      </c>
      <c r="G623" s="12">
        <v>175</v>
      </c>
      <c r="H623" s="12">
        <v>3500000</v>
      </c>
      <c r="I623" s="13" t="s">
        <v>1090</v>
      </c>
      <c r="J623" s="15" t="s">
        <v>1187</v>
      </c>
      <c r="K623" s="15" t="s">
        <v>1125</v>
      </c>
    </row>
    <row r="624" spans="1:11" ht="57.95" customHeight="1" x14ac:dyDescent="0.2">
      <c r="A624" s="9">
        <v>622</v>
      </c>
      <c r="B624" s="10" t="s">
        <v>187</v>
      </c>
      <c r="C624" s="10" t="s">
        <v>138</v>
      </c>
      <c r="D624" s="11" t="s">
        <v>760</v>
      </c>
      <c r="E624" s="10" t="s">
        <v>194</v>
      </c>
      <c r="F624" s="12">
        <v>20000</v>
      </c>
      <c r="G624" s="12">
        <v>175</v>
      </c>
      <c r="H624" s="12">
        <v>3500000</v>
      </c>
      <c r="I624" s="13" t="s">
        <v>1090</v>
      </c>
      <c r="J624" s="15" t="s">
        <v>1187</v>
      </c>
      <c r="K624" s="15" t="s">
        <v>1125</v>
      </c>
    </row>
    <row r="625" spans="1:11" ht="57.95" customHeight="1" x14ac:dyDescent="0.2">
      <c r="A625" s="9">
        <v>623</v>
      </c>
      <c r="B625" s="10" t="s">
        <v>187</v>
      </c>
      <c r="C625" s="10" t="s">
        <v>138</v>
      </c>
      <c r="D625" s="11" t="s">
        <v>761</v>
      </c>
      <c r="E625" s="10" t="s">
        <v>194</v>
      </c>
      <c r="F625" s="12">
        <v>20000</v>
      </c>
      <c r="G625" s="12">
        <v>175</v>
      </c>
      <c r="H625" s="12">
        <v>3500000</v>
      </c>
      <c r="I625" s="13" t="s">
        <v>1090</v>
      </c>
      <c r="J625" s="15" t="s">
        <v>1187</v>
      </c>
      <c r="K625" s="15" t="s">
        <v>1125</v>
      </c>
    </row>
    <row r="626" spans="1:11" ht="57.95" customHeight="1" x14ac:dyDescent="0.2">
      <c r="A626" s="9">
        <v>624</v>
      </c>
      <c r="B626" s="10" t="s">
        <v>187</v>
      </c>
      <c r="C626" s="10" t="s">
        <v>138</v>
      </c>
      <c r="D626" s="11" t="s">
        <v>762</v>
      </c>
      <c r="E626" s="10" t="s">
        <v>194</v>
      </c>
      <c r="F626" s="12">
        <v>750000</v>
      </c>
      <c r="G626" s="12">
        <v>175</v>
      </c>
      <c r="H626" s="12">
        <v>131250000</v>
      </c>
      <c r="I626" s="13" t="s">
        <v>1090</v>
      </c>
      <c r="J626" s="15" t="s">
        <v>1187</v>
      </c>
      <c r="K626" s="15" t="s">
        <v>1125</v>
      </c>
    </row>
    <row r="627" spans="1:11" ht="57.95" customHeight="1" x14ac:dyDescent="0.2">
      <c r="A627" s="14">
        <v>625</v>
      </c>
      <c r="B627" s="10" t="s">
        <v>187</v>
      </c>
      <c r="C627" s="10" t="s">
        <v>138</v>
      </c>
      <c r="D627" s="11" t="s">
        <v>763</v>
      </c>
      <c r="E627" s="10" t="s">
        <v>194</v>
      </c>
      <c r="F627" s="12">
        <v>3500</v>
      </c>
      <c r="G627" s="12">
        <v>73</v>
      </c>
      <c r="H627" s="12">
        <v>255500</v>
      </c>
      <c r="I627" s="9" t="s">
        <v>425</v>
      </c>
      <c r="J627" s="10" t="s">
        <v>1145</v>
      </c>
      <c r="K627" s="10" t="s">
        <v>1128</v>
      </c>
    </row>
    <row r="628" spans="1:11" ht="57.95" customHeight="1" x14ac:dyDescent="0.2">
      <c r="A628" s="9">
        <v>626</v>
      </c>
      <c r="B628" s="10" t="s">
        <v>187</v>
      </c>
      <c r="C628" s="10" t="s">
        <v>138</v>
      </c>
      <c r="D628" s="11" t="s">
        <v>764</v>
      </c>
      <c r="E628" s="10" t="s">
        <v>193</v>
      </c>
      <c r="F628" s="12">
        <v>500</v>
      </c>
      <c r="G628" s="12">
        <v>103</v>
      </c>
      <c r="H628" s="12">
        <v>51500</v>
      </c>
      <c r="I628" s="13" t="s">
        <v>425</v>
      </c>
      <c r="J628" s="10" t="s">
        <v>425</v>
      </c>
      <c r="K628" s="15" t="s">
        <v>1199</v>
      </c>
    </row>
    <row r="629" spans="1:11" ht="57.95" customHeight="1" x14ac:dyDescent="0.2">
      <c r="A629" s="9">
        <v>627</v>
      </c>
      <c r="B629" s="10" t="s">
        <v>47</v>
      </c>
      <c r="C629" s="10" t="s">
        <v>138</v>
      </c>
      <c r="D629" s="11" t="s">
        <v>882</v>
      </c>
      <c r="E629" s="10" t="s">
        <v>51</v>
      </c>
      <c r="F629" s="12">
        <v>1</v>
      </c>
      <c r="G629" s="12">
        <v>155300</v>
      </c>
      <c r="H629" s="12">
        <v>155300</v>
      </c>
      <c r="I629" s="13" t="s">
        <v>1544</v>
      </c>
      <c r="J629" s="15" t="s">
        <v>425</v>
      </c>
      <c r="K629" s="15" t="s">
        <v>1199</v>
      </c>
    </row>
    <row r="630" spans="1:11" ht="57.95" customHeight="1" x14ac:dyDescent="0.2">
      <c r="A630" s="9">
        <v>628</v>
      </c>
      <c r="B630" s="10" t="s">
        <v>47</v>
      </c>
      <c r="C630" s="10" t="s">
        <v>138</v>
      </c>
      <c r="D630" s="11" t="s">
        <v>503</v>
      </c>
      <c r="E630" s="10" t="s">
        <v>51</v>
      </c>
      <c r="F630" s="12">
        <v>1</v>
      </c>
      <c r="G630" s="12">
        <v>155800</v>
      </c>
      <c r="H630" s="12">
        <v>155800</v>
      </c>
      <c r="I630" s="13" t="s">
        <v>1544</v>
      </c>
      <c r="J630" s="15" t="s">
        <v>425</v>
      </c>
      <c r="K630" s="15" t="s">
        <v>1199</v>
      </c>
    </row>
    <row r="631" spans="1:11" ht="57.95" customHeight="1" x14ac:dyDescent="0.2">
      <c r="A631" s="9">
        <v>629</v>
      </c>
      <c r="B631" s="10" t="s">
        <v>187</v>
      </c>
      <c r="C631" s="10" t="s">
        <v>138</v>
      </c>
      <c r="D631" s="11" t="s">
        <v>655</v>
      </c>
      <c r="E631" s="10" t="s">
        <v>194</v>
      </c>
      <c r="F631" s="12">
        <v>7000</v>
      </c>
      <c r="G631" s="12">
        <v>1800</v>
      </c>
      <c r="H631" s="12">
        <v>12600000</v>
      </c>
      <c r="I631" s="13" t="s">
        <v>1195</v>
      </c>
      <c r="J631" s="15" t="s">
        <v>1505</v>
      </c>
      <c r="K631" s="15" t="s">
        <v>1125</v>
      </c>
    </row>
    <row r="632" spans="1:11" ht="57.95" customHeight="1" x14ac:dyDescent="0.2">
      <c r="A632" s="14">
        <v>630</v>
      </c>
      <c r="B632" s="9" t="s">
        <v>47</v>
      </c>
      <c r="C632" s="9" t="s">
        <v>138</v>
      </c>
      <c r="D632" s="11" t="s">
        <v>939</v>
      </c>
      <c r="E632" s="10" t="s">
        <v>51</v>
      </c>
      <c r="F632" s="16">
        <v>1</v>
      </c>
      <c r="G632" s="16">
        <v>1346500</v>
      </c>
      <c r="H632" s="16">
        <v>1346500</v>
      </c>
      <c r="I632" s="9" t="s">
        <v>425</v>
      </c>
      <c r="J632" s="10" t="s">
        <v>1158</v>
      </c>
      <c r="K632" s="10" t="s">
        <v>1128</v>
      </c>
    </row>
    <row r="633" spans="1:11" ht="57.95" customHeight="1" x14ac:dyDescent="0.2">
      <c r="A633" s="9">
        <v>631</v>
      </c>
      <c r="B633" s="10" t="s">
        <v>187</v>
      </c>
      <c r="C633" s="10" t="s">
        <v>141</v>
      </c>
      <c r="D633" s="11" t="s">
        <v>664</v>
      </c>
      <c r="E633" s="10" t="s">
        <v>194</v>
      </c>
      <c r="F633" s="12">
        <v>10</v>
      </c>
      <c r="G633" s="12">
        <v>16480</v>
      </c>
      <c r="H633" s="12">
        <v>164800</v>
      </c>
      <c r="I633" s="13" t="s">
        <v>1237</v>
      </c>
      <c r="J633" s="15" t="s">
        <v>1432</v>
      </c>
      <c r="K633" s="15" t="s">
        <v>1125</v>
      </c>
    </row>
    <row r="634" spans="1:11" ht="57.95" customHeight="1" x14ac:dyDescent="0.2">
      <c r="A634" s="9">
        <v>632</v>
      </c>
      <c r="B634" s="10" t="s">
        <v>47</v>
      </c>
      <c r="C634" s="10" t="s">
        <v>141</v>
      </c>
      <c r="D634" s="11" t="s">
        <v>726</v>
      </c>
      <c r="E634" s="10" t="s">
        <v>276</v>
      </c>
      <c r="F634" s="12">
        <v>1</v>
      </c>
      <c r="G634" s="12">
        <v>6000461</v>
      </c>
      <c r="H634" s="12">
        <v>6000461</v>
      </c>
      <c r="I634" s="13" t="s">
        <v>425</v>
      </c>
      <c r="J634" s="15" t="s">
        <v>425</v>
      </c>
      <c r="K634" s="15" t="s">
        <v>1199</v>
      </c>
    </row>
    <row r="635" spans="1:11" ht="57.95" customHeight="1" x14ac:dyDescent="0.2">
      <c r="A635" s="9">
        <v>633</v>
      </c>
      <c r="B635" s="10" t="s">
        <v>187</v>
      </c>
      <c r="C635" s="10" t="s">
        <v>141</v>
      </c>
      <c r="D635" s="11" t="s">
        <v>726</v>
      </c>
      <c r="E635" s="10" t="s">
        <v>276</v>
      </c>
      <c r="F635" s="12">
        <v>1</v>
      </c>
      <c r="G635" s="12">
        <v>2000381</v>
      </c>
      <c r="H635" s="12">
        <f>2000381-339000</f>
        <v>1661381</v>
      </c>
      <c r="I635" s="9" t="s">
        <v>1199</v>
      </c>
      <c r="J635" s="9" t="s">
        <v>425</v>
      </c>
      <c r="K635" s="10" t="s">
        <v>1199</v>
      </c>
    </row>
    <row r="636" spans="1:11" ht="57.95" customHeight="1" x14ac:dyDescent="0.2">
      <c r="A636" s="9">
        <v>634</v>
      </c>
      <c r="B636" s="10" t="s">
        <v>47</v>
      </c>
      <c r="C636" s="10" t="s">
        <v>141</v>
      </c>
      <c r="D636" s="11" t="s">
        <v>145</v>
      </c>
      <c r="E636" s="10" t="s">
        <v>12</v>
      </c>
      <c r="F636" s="12">
        <v>32</v>
      </c>
      <c r="G636" s="12">
        <v>36896</v>
      </c>
      <c r="H636" s="12">
        <v>1180672</v>
      </c>
      <c r="I636" s="13" t="s">
        <v>1143</v>
      </c>
      <c r="J636" s="10" t="s">
        <v>1156</v>
      </c>
      <c r="K636" s="10" t="s">
        <v>1125</v>
      </c>
    </row>
    <row r="637" spans="1:11" ht="57.95" customHeight="1" x14ac:dyDescent="0.2">
      <c r="A637" s="9">
        <v>635</v>
      </c>
      <c r="B637" s="10" t="s">
        <v>187</v>
      </c>
      <c r="C637" s="10" t="s">
        <v>141</v>
      </c>
      <c r="D637" s="11" t="s">
        <v>668</v>
      </c>
      <c r="E637" s="10" t="s">
        <v>563</v>
      </c>
      <c r="F637" s="12">
        <v>1</v>
      </c>
      <c r="G637" s="12">
        <v>97080</v>
      </c>
      <c r="H637" s="12">
        <v>97080</v>
      </c>
      <c r="I637" s="13" t="s">
        <v>1144</v>
      </c>
      <c r="J637" s="10" t="s">
        <v>1156</v>
      </c>
      <c r="K637" s="10" t="s">
        <v>1125</v>
      </c>
    </row>
    <row r="638" spans="1:11" ht="57.95" customHeight="1" x14ac:dyDescent="0.2">
      <c r="A638" s="9">
        <v>636</v>
      </c>
      <c r="B638" s="10" t="s">
        <v>187</v>
      </c>
      <c r="C638" s="10" t="s">
        <v>141</v>
      </c>
      <c r="D638" s="11" t="s">
        <v>675</v>
      </c>
      <c r="E638" s="10" t="s">
        <v>57</v>
      </c>
      <c r="F638" s="12">
        <v>10</v>
      </c>
      <c r="G638" s="12">
        <v>25000</v>
      </c>
      <c r="H638" s="12">
        <v>250000</v>
      </c>
      <c r="I638" s="13" t="s">
        <v>425</v>
      </c>
      <c r="J638" s="10" t="s">
        <v>425</v>
      </c>
      <c r="K638" s="10" t="s">
        <v>1199</v>
      </c>
    </row>
    <row r="639" spans="1:11" ht="57.95" customHeight="1" x14ac:dyDescent="0.2">
      <c r="A639" s="9">
        <v>637</v>
      </c>
      <c r="B639" s="10" t="s">
        <v>47</v>
      </c>
      <c r="C639" s="10" t="s">
        <v>141</v>
      </c>
      <c r="D639" s="11" t="s">
        <v>147</v>
      </c>
      <c r="E639" s="10" t="s">
        <v>51</v>
      </c>
      <c r="F639" s="12">
        <v>2</v>
      </c>
      <c r="G639" s="12">
        <v>67146</v>
      </c>
      <c r="H639" s="12">
        <v>134292</v>
      </c>
      <c r="I639" s="13" t="s">
        <v>425</v>
      </c>
      <c r="J639" s="10" t="s">
        <v>425</v>
      </c>
      <c r="K639" s="10" t="s">
        <v>1199</v>
      </c>
    </row>
    <row r="640" spans="1:11" ht="57.95" customHeight="1" x14ac:dyDescent="0.2">
      <c r="A640" s="9">
        <v>638</v>
      </c>
      <c r="B640" s="10" t="s">
        <v>187</v>
      </c>
      <c r="C640" s="10">
        <v>29904</v>
      </c>
      <c r="D640" s="11" t="s">
        <v>242</v>
      </c>
      <c r="E640" s="10" t="s">
        <v>563</v>
      </c>
      <c r="F640" s="12">
        <v>30</v>
      </c>
      <c r="G640" s="12">
        <v>6500</v>
      </c>
      <c r="H640" s="12">
        <v>195000</v>
      </c>
      <c r="I640" s="15" t="s">
        <v>1602</v>
      </c>
      <c r="J640" s="10" t="s">
        <v>1603</v>
      </c>
      <c r="K640" s="15" t="s">
        <v>1604</v>
      </c>
    </row>
    <row r="641" spans="1:11" ht="57.95" customHeight="1" x14ac:dyDescent="0.2">
      <c r="A641" s="9">
        <v>639</v>
      </c>
      <c r="B641" s="10" t="s">
        <v>187</v>
      </c>
      <c r="C641" s="10" t="s">
        <v>141</v>
      </c>
      <c r="D641" s="11" t="s">
        <v>239</v>
      </c>
      <c r="E641" s="10" t="s">
        <v>188</v>
      </c>
      <c r="F641" s="12">
        <v>5</v>
      </c>
      <c r="G641" s="12">
        <v>48369</v>
      </c>
      <c r="H641" s="12">
        <v>241845</v>
      </c>
      <c r="I641" s="13" t="s">
        <v>1304</v>
      </c>
      <c r="J641" s="15" t="s">
        <v>1399</v>
      </c>
      <c r="K641" s="15" t="s">
        <v>1125</v>
      </c>
    </row>
    <row r="642" spans="1:11" ht="57.95" customHeight="1" x14ac:dyDescent="0.2">
      <c r="A642" s="9">
        <v>640</v>
      </c>
      <c r="B642" s="10" t="s">
        <v>187</v>
      </c>
      <c r="C642" s="10" t="s">
        <v>141</v>
      </c>
      <c r="D642" s="11" t="s">
        <v>671</v>
      </c>
      <c r="E642" s="10" t="s">
        <v>194</v>
      </c>
      <c r="F642" s="12">
        <v>250</v>
      </c>
      <c r="G642" s="12">
        <v>5342</v>
      </c>
      <c r="H642" s="12">
        <v>1335500</v>
      </c>
      <c r="I642" s="13" t="s">
        <v>1237</v>
      </c>
      <c r="J642" s="15" t="s">
        <v>1432</v>
      </c>
      <c r="K642" s="15" t="s">
        <v>1125</v>
      </c>
    </row>
    <row r="643" spans="1:11" ht="57.95" customHeight="1" x14ac:dyDescent="0.2">
      <c r="A643" s="9">
        <v>641</v>
      </c>
      <c r="B643" s="10" t="s">
        <v>187</v>
      </c>
      <c r="C643" s="10" t="s">
        <v>141</v>
      </c>
      <c r="D643" s="11" t="s">
        <v>672</v>
      </c>
      <c r="E643" s="10" t="s">
        <v>194</v>
      </c>
      <c r="F643" s="12">
        <v>380</v>
      </c>
      <c r="G643" s="12">
        <v>9500</v>
      </c>
      <c r="H643" s="12">
        <v>3610000</v>
      </c>
      <c r="I643" s="13" t="s">
        <v>1237</v>
      </c>
      <c r="J643" s="15" t="s">
        <v>1432</v>
      </c>
      <c r="K643" s="15" t="s">
        <v>1125</v>
      </c>
    </row>
    <row r="644" spans="1:11" ht="60.75" customHeight="1" x14ac:dyDescent="0.2">
      <c r="A644" s="9">
        <v>642</v>
      </c>
      <c r="B644" s="10" t="s">
        <v>187</v>
      </c>
      <c r="C644" s="10" t="s">
        <v>141</v>
      </c>
      <c r="D644" s="11" t="s">
        <v>144</v>
      </c>
      <c r="E644" s="10" t="s">
        <v>189</v>
      </c>
      <c r="F644" s="12">
        <v>30</v>
      </c>
      <c r="G644" s="12">
        <v>8650</v>
      </c>
      <c r="H644" s="12">
        <v>259500</v>
      </c>
      <c r="I644" s="15" t="s">
        <v>1539</v>
      </c>
      <c r="J644" s="15" t="s">
        <v>1537</v>
      </c>
      <c r="K644" s="15" t="s">
        <v>1508</v>
      </c>
    </row>
    <row r="645" spans="1:11" ht="57.95" customHeight="1" x14ac:dyDescent="0.2">
      <c r="A645" s="9">
        <v>643</v>
      </c>
      <c r="B645" s="10" t="s">
        <v>187</v>
      </c>
      <c r="C645" s="10" t="s">
        <v>141</v>
      </c>
      <c r="D645" s="11" t="s">
        <v>144</v>
      </c>
      <c r="E645" s="10" t="s">
        <v>194</v>
      </c>
      <c r="F645" s="12">
        <v>40</v>
      </c>
      <c r="G645" s="12">
        <v>8650</v>
      </c>
      <c r="H645" s="12">
        <v>346000</v>
      </c>
      <c r="I645" s="13" t="s">
        <v>1237</v>
      </c>
      <c r="J645" s="15" t="s">
        <v>1432</v>
      </c>
      <c r="K645" s="15" t="s">
        <v>1125</v>
      </c>
    </row>
    <row r="646" spans="1:11" ht="57.95" customHeight="1" x14ac:dyDescent="0.2">
      <c r="A646" s="9">
        <v>644</v>
      </c>
      <c r="B646" s="10" t="s">
        <v>187</v>
      </c>
      <c r="C646" s="10" t="s">
        <v>141</v>
      </c>
      <c r="D646" s="11" t="s">
        <v>144</v>
      </c>
      <c r="E646" s="10" t="s">
        <v>194</v>
      </c>
      <c r="F646" s="12">
        <v>1000</v>
      </c>
      <c r="G646" s="12">
        <v>8650</v>
      </c>
      <c r="H646" s="12">
        <v>8650000</v>
      </c>
      <c r="I646" s="13" t="s">
        <v>1237</v>
      </c>
      <c r="J646" s="15" t="s">
        <v>1432</v>
      </c>
      <c r="K646" s="15" t="s">
        <v>1125</v>
      </c>
    </row>
    <row r="647" spans="1:11" ht="57.95" customHeight="1" x14ac:dyDescent="0.2">
      <c r="A647" s="9">
        <v>645</v>
      </c>
      <c r="B647" s="10" t="s">
        <v>187</v>
      </c>
      <c r="C647" s="10" t="s">
        <v>141</v>
      </c>
      <c r="D647" s="11" t="s">
        <v>243</v>
      </c>
      <c r="E647" s="10" t="s">
        <v>57</v>
      </c>
      <c r="F647" s="12">
        <v>6</v>
      </c>
      <c r="G647" s="12">
        <v>36050</v>
      </c>
      <c r="H647" s="12">
        <v>216300</v>
      </c>
      <c r="I647" s="15" t="s">
        <v>1539</v>
      </c>
      <c r="J647" s="15" t="s">
        <v>1537</v>
      </c>
      <c r="K647" s="15" t="s">
        <v>1540</v>
      </c>
    </row>
    <row r="648" spans="1:11" ht="57.95" customHeight="1" x14ac:dyDescent="0.2">
      <c r="A648" s="9">
        <v>646</v>
      </c>
      <c r="B648" s="10" t="s">
        <v>187</v>
      </c>
      <c r="C648" s="10" t="s">
        <v>141</v>
      </c>
      <c r="D648" s="11" t="s">
        <v>243</v>
      </c>
      <c r="E648" s="10" t="s">
        <v>57</v>
      </c>
      <c r="F648" s="12">
        <v>20</v>
      </c>
      <c r="G648" s="12">
        <v>36050</v>
      </c>
      <c r="H648" s="12">
        <v>721000</v>
      </c>
      <c r="I648" s="15" t="s">
        <v>1539</v>
      </c>
      <c r="J648" s="15" t="s">
        <v>1537</v>
      </c>
      <c r="K648" s="15" t="s">
        <v>1540</v>
      </c>
    </row>
    <row r="649" spans="1:11" ht="57.95" customHeight="1" x14ac:dyDescent="0.2">
      <c r="A649" s="9">
        <v>647</v>
      </c>
      <c r="B649" s="10" t="s">
        <v>187</v>
      </c>
      <c r="C649" s="10" t="s">
        <v>141</v>
      </c>
      <c r="D649" s="11" t="s">
        <v>667</v>
      </c>
      <c r="E649" s="10" t="s">
        <v>57</v>
      </c>
      <c r="F649" s="12">
        <v>1</v>
      </c>
      <c r="G649" s="12">
        <v>15718</v>
      </c>
      <c r="H649" s="12">
        <v>15718</v>
      </c>
      <c r="I649" s="15" t="s">
        <v>1539</v>
      </c>
      <c r="J649" s="15" t="s">
        <v>1537</v>
      </c>
      <c r="K649" s="15" t="s">
        <v>1540</v>
      </c>
    </row>
    <row r="650" spans="1:11" ht="57.95" customHeight="1" x14ac:dyDescent="0.2">
      <c r="A650" s="9">
        <v>648</v>
      </c>
      <c r="B650" s="10" t="s">
        <v>187</v>
      </c>
      <c r="C650" s="10" t="s">
        <v>141</v>
      </c>
      <c r="D650" s="11" t="s">
        <v>241</v>
      </c>
      <c r="E650" s="10" t="s">
        <v>563</v>
      </c>
      <c r="F650" s="12">
        <v>40</v>
      </c>
      <c r="G650" s="12">
        <v>25750</v>
      </c>
      <c r="H650" s="12">
        <v>1030000</v>
      </c>
      <c r="I650" s="13" t="s">
        <v>1237</v>
      </c>
      <c r="J650" s="15" t="s">
        <v>1432</v>
      </c>
      <c r="K650" s="15" t="s">
        <v>1125</v>
      </c>
    </row>
    <row r="651" spans="1:11" ht="57.95" customHeight="1" x14ac:dyDescent="0.2">
      <c r="A651" s="9">
        <v>649</v>
      </c>
      <c r="B651" s="10" t="s">
        <v>47</v>
      </c>
      <c r="C651" s="10" t="s">
        <v>141</v>
      </c>
      <c r="D651" s="11" t="s">
        <v>313</v>
      </c>
      <c r="E651" s="10" t="s">
        <v>53</v>
      </c>
      <c r="F651" s="12">
        <v>100</v>
      </c>
      <c r="G651" s="12">
        <v>2370</v>
      </c>
      <c r="H651" s="12">
        <v>237000</v>
      </c>
      <c r="I651" s="13" t="s">
        <v>425</v>
      </c>
      <c r="J651" s="10" t="s">
        <v>425</v>
      </c>
      <c r="K651" s="10" t="s">
        <v>1199</v>
      </c>
    </row>
    <row r="652" spans="1:11" ht="57.95" customHeight="1" x14ac:dyDescent="0.2">
      <c r="A652" s="9">
        <v>650</v>
      </c>
      <c r="B652" s="10" t="s">
        <v>187</v>
      </c>
      <c r="C652" s="10" t="s">
        <v>141</v>
      </c>
      <c r="D652" s="11" t="s">
        <v>395</v>
      </c>
      <c r="E652" s="10" t="s">
        <v>194</v>
      </c>
      <c r="F652" s="12">
        <v>350</v>
      </c>
      <c r="G652" s="12">
        <v>850</v>
      </c>
      <c r="H652" s="12">
        <v>297500</v>
      </c>
      <c r="I652" s="13" t="s">
        <v>1237</v>
      </c>
      <c r="J652" s="15" t="s">
        <v>1432</v>
      </c>
      <c r="K652" s="15" t="s">
        <v>1125</v>
      </c>
    </row>
    <row r="653" spans="1:11" ht="57.95" customHeight="1" x14ac:dyDescent="0.2">
      <c r="A653" s="9">
        <v>651</v>
      </c>
      <c r="B653" s="10" t="s">
        <v>187</v>
      </c>
      <c r="C653" s="10" t="s">
        <v>141</v>
      </c>
      <c r="D653" s="11" t="s">
        <v>395</v>
      </c>
      <c r="E653" s="10" t="s">
        <v>194</v>
      </c>
      <c r="F653" s="12">
        <v>1000</v>
      </c>
      <c r="G653" s="12">
        <v>850</v>
      </c>
      <c r="H653" s="12">
        <v>850000</v>
      </c>
      <c r="I653" s="13" t="s">
        <v>1237</v>
      </c>
      <c r="J653" s="15" t="s">
        <v>1432</v>
      </c>
      <c r="K653" s="15" t="s">
        <v>1125</v>
      </c>
    </row>
    <row r="654" spans="1:11" ht="57.95" customHeight="1" x14ac:dyDescent="0.2">
      <c r="A654" s="9">
        <v>652</v>
      </c>
      <c r="B654" s="10" t="s">
        <v>187</v>
      </c>
      <c r="C654" s="10" t="s">
        <v>141</v>
      </c>
      <c r="D654" s="11" t="s">
        <v>395</v>
      </c>
      <c r="E654" s="10" t="s">
        <v>194</v>
      </c>
      <c r="F654" s="12">
        <v>1500</v>
      </c>
      <c r="G654" s="12">
        <v>850</v>
      </c>
      <c r="H654" s="12">
        <v>1275000</v>
      </c>
      <c r="I654" s="13" t="s">
        <v>1237</v>
      </c>
      <c r="J654" s="15" t="s">
        <v>1432</v>
      </c>
      <c r="K654" s="15" t="s">
        <v>1125</v>
      </c>
    </row>
    <row r="655" spans="1:11" ht="57.95" customHeight="1" x14ac:dyDescent="0.2">
      <c r="A655" s="9">
        <v>653</v>
      </c>
      <c r="B655" s="10" t="s">
        <v>187</v>
      </c>
      <c r="C655" s="10" t="s">
        <v>141</v>
      </c>
      <c r="D655" s="11" t="s">
        <v>395</v>
      </c>
      <c r="E655" s="10" t="s">
        <v>194</v>
      </c>
      <c r="F655" s="12">
        <v>250</v>
      </c>
      <c r="G655" s="12">
        <v>850</v>
      </c>
      <c r="H655" s="12">
        <v>212500</v>
      </c>
      <c r="I655" s="13" t="s">
        <v>1237</v>
      </c>
      <c r="J655" s="15" t="s">
        <v>1432</v>
      </c>
      <c r="K655" s="15" t="s">
        <v>1125</v>
      </c>
    </row>
    <row r="656" spans="1:11" ht="57.95" customHeight="1" x14ac:dyDescent="0.2">
      <c r="A656" s="9">
        <v>654</v>
      </c>
      <c r="B656" s="10" t="s">
        <v>47</v>
      </c>
      <c r="C656" s="10" t="s">
        <v>141</v>
      </c>
      <c r="D656" s="11" t="s">
        <v>148</v>
      </c>
      <c r="E656" s="10" t="s">
        <v>12</v>
      </c>
      <c r="F656" s="12">
        <v>6</v>
      </c>
      <c r="G656" s="12">
        <v>21497</v>
      </c>
      <c r="H656" s="12">
        <v>128982</v>
      </c>
      <c r="I656" s="13" t="s">
        <v>425</v>
      </c>
      <c r="J656" s="10" t="s">
        <v>425</v>
      </c>
      <c r="K656" s="10" t="s">
        <v>1199</v>
      </c>
    </row>
    <row r="657" spans="1:11" ht="57.95" customHeight="1" x14ac:dyDescent="0.2">
      <c r="A657" s="9">
        <v>655</v>
      </c>
      <c r="B657" s="10" t="s">
        <v>47</v>
      </c>
      <c r="C657" s="10" t="s">
        <v>141</v>
      </c>
      <c r="D657" s="11" t="s">
        <v>314</v>
      </c>
      <c r="E657" s="10" t="s">
        <v>12</v>
      </c>
      <c r="F657" s="12">
        <v>1</v>
      </c>
      <c r="G657" s="12">
        <v>28750</v>
      </c>
      <c r="H657" s="12">
        <v>28750</v>
      </c>
      <c r="I657" s="13" t="s">
        <v>425</v>
      </c>
      <c r="J657" s="10" t="s">
        <v>425</v>
      </c>
      <c r="K657" s="10" t="s">
        <v>1199</v>
      </c>
    </row>
    <row r="658" spans="1:11" ht="57.95" customHeight="1" x14ac:dyDescent="0.2">
      <c r="A658" s="9">
        <v>656</v>
      </c>
      <c r="B658" s="10" t="s">
        <v>47</v>
      </c>
      <c r="C658" s="10" t="s">
        <v>141</v>
      </c>
      <c r="D658" s="11" t="s">
        <v>315</v>
      </c>
      <c r="E658" s="10" t="s">
        <v>12</v>
      </c>
      <c r="F658" s="12">
        <v>18</v>
      </c>
      <c r="G658" s="12">
        <v>6718</v>
      </c>
      <c r="H658" s="12">
        <v>120924</v>
      </c>
      <c r="I658" s="13" t="s">
        <v>425</v>
      </c>
      <c r="J658" s="10" t="s">
        <v>425</v>
      </c>
      <c r="K658" s="10" t="s">
        <v>1199</v>
      </c>
    </row>
    <row r="659" spans="1:11" ht="57.95" customHeight="1" x14ac:dyDescent="0.2">
      <c r="A659" s="9">
        <v>657</v>
      </c>
      <c r="B659" s="10" t="s">
        <v>187</v>
      </c>
      <c r="C659" s="10" t="s">
        <v>141</v>
      </c>
      <c r="D659" s="11" t="s">
        <v>509</v>
      </c>
      <c r="E659" s="10" t="s">
        <v>194</v>
      </c>
      <c r="F659" s="12">
        <v>150</v>
      </c>
      <c r="G659" s="12">
        <v>1965</v>
      </c>
      <c r="H659" s="12">
        <v>294750</v>
      </c>
      <c r="I659" s="13" t="s">
        <v>1237</v>
      </c>
      <c r="J659" s="15" t="s">
        <v>1432</v>
      </c>
      <c r="K659" s="15" t="s">
        <v>1125</v>
      </c>
    </row>
    <row r="660" spans="1:11" ht="57.95" customHeight="1" x14ac:dyDescent="0.2">
      <c r="A660" s="9">
        <v>658</v>
      </c>
      <c r="B660" s="10" t="s">
        <v>47</v>
      </c>
      <c r="C660" s="10" t="s">
        <v>141</v>
      </c>
      <c r="D660" s="11" t="s">
        <v>143</v>
      </c>
      <c r="E660" s="10" t="s">
        <v>12</v>
      </c>
      <c r="F660" s="12">
        <v>4</v>
      </c>
      <c r="G660" s="12">
        <v>10748</v>
      </c>
      <c r="H660" s="12">
        <v>42992</v>
      </c>
      <c r="I660" s="15" t="s">
        <v>1536</v>
      </c>
      <c r="J660" s="15" t="s">
        <v>1537</v>
      </c>
      <c r="K660" s="15" t="s">
        <v>1538</v>
      </c>
    </row>
    <row r="661" spans="1:11" ht="57.95" customHeight="1" x14ac:dyDescent="0.2">
      <c r="A661" s="9">
        <v>659</v>
      </c>
      <c r="B661" s="10" t="s">
        <v>47</v>
      </c>
      <c r="C661" s="10" t="s">
        <v>141</v>
      </c>
      <c r="D661" s="11" t="s">
        <v>510</v>
      </c>
      <c r="E661" s="10" t="s">
        <v>12</v>
      </c>
      <c r="F661" s="12">
        <v>10</v>
      </c>
      <c r="G661" s="12">
        <v>5374</v>
      </c>
      <c r="H661" s="12">
        <v>53740</v>
      </c>
      <c r="I661" s="13" t="s">
        <v>425</v>
      </c>
      <c r="J661" s="10" t="s">
        <v>425</v>
      </c>
      <c r="K661" s="10" t="s">
        <v>1199</v>
      </c>
    </row>
    <row r="662" spans="1:11" ht="57.95" customHeight="1" x14ac:dyDescent="0.2">
      <c r="A662" s="9">
        <v>660</v>
      </c>
      <c r="B662" s="10" t="s">
        <v>187</v>
      </c>
      <c r="C662" s="10" t="s">
        <v>141</v>
      </c>
      <c r="D662" s="11" t="s">
        <v>244</v>
      </c>
      <c r="E662" s="10" t="s">
        <v>57</v>
      </c>
      <c r="F662" s="12">
        <v>26</v>
      </c>
      <c r="G662" s="12">
        <v>40579</v>
      </c>
      <c r="H662" s="12">
        <v>1055078</v>
      </c>
      <c r="I662" s="15" t="s">
        <v>1539</v>
      </c>
      <c r="J662" s="15" t="s">
        <v>1537</v>
      </c>
      <c r="K662" s="15" t="s">
        <v>1540</v>
      </c>
    </row>
    <row r="663" spans="1:11" ht="57.95" customHeight="1" x14ac:dyDescent="0.2">
      <c r="A663" s="9">
        <v>661</v>
      </c>
      <c r="B663" s="10" t="s">
        <v>187</v>
      </c>
      <c r="C663" s="10" t="s">
        <v>141</v>
      </c>
      <c r="D663" s="11" t="s">
        <v>674</v>
      </c>
      <c r="E663" s="10" t="s">
        <v>563</v>
      </c>
      <c r="F663" s="12">
        <v>400</v>
      </c>
      <c r="G663" s="12">
        <v>650</v>
      </c>
      <c r="H663" s="12">
        <v>260000</v>
      </c>
      <c r="I663" s="13" t="s">
        <v>1237</v>
      </c>
      <c r="J663" s="15" t="s">
        <v>1432</v>
      </c>
      <c r="K663" s="15" t="s">
        <v>1125</v>
      </c>
    </row>
    <row r="664" spans="1:11" ht="57.95" customHeight="1" x14ac:dyDescent="0.2">
      <c r="A664" s="14">
        <v>662</v>
      </c>
      <c r="B664" s="10" t="s">
        <v>187</v>
      </c>
      <c r="C664" s="10" t="s">
        <v>141</v>
      </c>
      <c r="D664" s="11" t="s">
        <v>765</v>
      </c>
      <c r="E664" s="10" t="s">
        <v>189</v>
      </c>
      <c r="F664" s="12">
        <v>200</v>
      </c>
      <c r="G664" s="12">
        <v>23743</v>
      </c>
      <c r="H664" s="12">
        <v>4748600</v>
      </c>
      <c r="I664" s="9" t="s">
        <v>425</v>
      </c>
      <c r="J664" s="9" t="s">
        <v>425</v>
      </c>
      <c r="K664" s="10" t="s">
        <v>1128</v>
      </c>
    </row>
    <row r="665" spans="1:11" ht="57.95" customHeight="1" x14ac:dyDescent="0.2">
      <c r="A665" s="9">
        <v>663</v>
      </c>
      <c r="B665" s="10" t="s">
        <v>187</v>
      </c>
      <c r="C665" s="10" t="s">
        <v>141</v>
      </c>
      <c r="D665" s="11" t="s">
        <v>766</v>
      </c>
      <c r="E665" s="10" t="s">
        <v>57</v>
      </c>
      <c r="F665" s="12">
        <v>9</v>
      </c>
      <c r="G665" s="12">
        <v>33847</v>
      </c>
      <c r="H665" s="12">
        <v>304623</v>
      </c>
      <c r="I665" s="13" t="s">
        <v>425</v>
      </c>
      <c r="J665" s="10" t="s">
        <v>425</v>
      </c>
      <c r="K665" s="10" t="s">
        <v>1199</v>
      </c>
    </row>
    <row r="666" spans="1:11" ht="57.95" customHeight="1" x14ac:dyDescent="0.2">
      <c r="A666" s="9">
        <v>664</v>
      </c>
      <c r="B666" s="10" t="s">
        <v>187</v>
      </c>
      <c r="C666" s="10" t="s">
        <v>141</v>
      </c>
      <c r="D666" s="11" t="s">
        <v>766</v>
      </c>
      <c r="E666" s="10" t="s">
        <v>57</v>
      </c>
      <c r="F666" s="12">
        <v>6</v>
      </c>
      <c r="G666" s="12">
        <v>33847</v>
      </c>
      <c r="H666" s="12">
        <v>203082</v>
      </c>
      <c r="I666" s="13" t="s">
        <v>425</v>
      </c>
      <c r="J666" s="10" t="s">
        <v>425</v>
      </c>
      <c r="K666" s="10" t="s">
        <v>1199</v>
      </c>
    </row>
    <row r="667" spans="1:11" ht="57.95" customHeight="1" x14ac:dyDescent="0.2">
      <c r="A667" s="9">
        <v>665</v>
      </c>
      <c r="B667" s="10" t="s">
        <v>187</v>
      </c>
      <c r="C667" s="10" t="s">
        <v>141</v>
      </c>
      <c r="D667" s="11" t="s">
        <v>146</v>
      </c>
      <c r="E667" s="10" t="s">
        <v>57</v>
      </c>
      <c r="F667" s="12">
        <v>10</v>
      </c>
      <c r="G667" s="12">
        <v>5198</v>
      </c>
      <c r="H667" s="12">
        <v>51980</v>
      </c>
      <c r="I667" s="15" t="s">
        <v>1539</v>
      </c>
      <c r="J667" s="15" t="s">
        <v>1537</v>
      </c>
      <c r="K667" s="15" t="s">
        <v>1540</v>
      </c>
    </row>
    <row r="668" spans="1:11" ht="57.95" customHeight="1" x14ac:dyDescent="0.2">
      <c r="A668" s="9">
        <v>666</v>
      </c>
      <c r="B668" s="10" t="s">
        <v>187</v>
      </c>
      <c r="C668" s="10" t="s">
        <v>141</v>
      </c>
      <c r="D668" s="11" t="s">
        <v>146</v>
      </c>
      <c r="E668" s="10" t="s">
        <v>194</v>
      </c>
      <c r="F668" s="12">
        <v>30</v>
      </c>
      <c r="G668" s="12">
        <v>5198</v>
      </c>
      <c r="H668" s="12">
        <v>155940</v>
      </c>
      <c r="I668" s="13" t="s">
        <v>1237</v>
      </c>
      <c r="J668" s="15" t="s">
        <v>1432</v>
      </c>
      <c r="K668" s="15" t="s">
        <v>1125</v>
      </c>
    </row>
    <row r="669" spans="1:11" ht="57.95" customHeight="1" x14ac:dyDescent="0.2">
      <c r="A669" s="9">
        <v>667</v>
      </c>
      <c r="B669" s="10" t="s">
        <v>47</v>
      </c>
      <c r="C669" s="10" t="s">
        <v>141</v>
      </c>
      <c r="D669" s="11" t="s">
        <v>146</v>
      </c>
      <c r="E669" s="10" t="s">
        <v>56</v>
      </c>
      <c r="F669" s="12">
        <v>20</v>
      </c>
      <c r="G669" s="12">
        <v>5198</v>
      </c>
      <c r="H669" s="12">
        <v>103960</v>
      </c>
      <c r="I669" s="15" t="s">
        <v>1536</v>
      </c>
      <c r="J669" s="15" t="s">
        <v>1537</v>
      </c>
      <c r="K669" s="15" t="s">
        <v>1538</v>
      </c>
    </row>
    <row r="670" spans="1:11" ht="57.95" customHeight="1" x14ac:dyDescent="0.2">
      <c r="A670" s="9">
        <v>668</v>
      </c>
      <c r="B670" s="10" t="s">
        <v>47</v>
      </c>
      <c r="C670" s="10" t="s">
        <v>141</v>
      </c>
      <c r="D670" s="11" t="s">
        <v>146</v>
      </c>
      <c r="E670" s="10" t="s">
        <v>12</v>
      </c>
      <c r="F670" s="12">
        <v>10</v>
      </c>
      <c r="G670" s="12">
        <v>5198</v>
      </c>
      <c r="H670" s="12">
        <v>51980</v>
      </c>
      <c r="I670" s="15" t="s">
        <v>1536</v>
      </c>
      <c r="J670" s="15" t="s">
        <v>1537</v>
      </c>
      <c r="K670" s="15" t="s">
        <v>1538</v>
      </c>
    </row>
    <row r="671" spans="1:11" ht="57.95" customHeight="1" x14ac:dyDescent="0.2">
      <c r="A671" s="9">
        <v>669</v>
      </c>
      <c r="B671" s="10" t="s">
        <v>47</v>
      </c>
      <c r="C671" s="10" t="s">
        <v>141</v>
      </c>
      <c r="D671" s="11" t="s">
        <v>146</v>
      </c>
      <c r="E671" s="10" t="s">
        <v>12</v>
      </c>
      <c r="F671" s="12">
        <v>20</v>
      </c>
      <c r="G671" s="12">
        <v>5198</v>
      </c>
      <c r="H671" s="12">
        <v>103960</v>
      </c>
      <c r="I671" s="15" t="s">
        <v>1536</v>
      </c>
      <c r="J671" s="15" t="s">
        <v>1537</v>
      </c>
      <c r="K671" s="15" t="s">
        <v>1538</v>
      </c>
    </row>
    <row r="672" spans="1:11" ht="57.95" customHeight="1" x14ac:dyDescent="0.2">
      <c r="A672" s="9">
        <v>670</v>
      </c>
      <c r="B672" s="10" t="s">
        <v>47</v>
      </c>
      <c r="C672" s="10" t="s">
        <v>141</v>
      </c>
      <c r="D672" s="11" t="s">
        <v>146</v>
      </c>
      <c r="E672" s="10" t="s">
        <v>12</v>
      </c>
      <c r="F672" s="12">
        <v>6</v>
      </c>
      <c r="G672" s="12">
        <v>5198</v>
      </c>
      <c r="H672" s="12">
        <v>31188</v>
      </c>
      <c r="I672" s="15" t="s">
        <v>1536</v>
      </c>
      <c r="J672" s="15" t="s">
        <v>1537</v>
      </c>
      <c r="K672" s="15" t="s">
        <v>1538</v>
      </c>
    </row>
    <row r="673" spans="1:11" ht="57.95" customHeight="1" x14ac:dyDescent="0.2">
      <c r="A673" s="14">
        <v>671</v>
      </c>
      <c r="B673" s="10" t="s">
        <v>187</v>
      </c>
      <c r="C673" s="10" t="s">
        <v>141</v>
      </c>
      <c r="D673" s="11" t="s">
        <v>665</v>
      </c>
      <c r="E673" s="10" t="s">
        <v>194</v>
      </c>
      <c r="F673" s="12">
        <v>25</v>
      </c>
      <c r="G673" s="12">
        <v>2755</v>
      </c>
      <c r="H673" s="12">
        <v>68875</v>
      </c>
      <c r="I673" s="9" t="s">
        <v>425</v>
      </c>
      <c r="J673" s="10" t="s">
        <v>1140</v>
      </c>
      <c r="K673" s="10" t="s">
        <v>1128</v>
      </c>
    </row>
    <row r="674" spans="1:11" ht="57.95" customHeight="1" x14ac:dyDescent="0.2">
      <c r="A674" s="9">
        <v>672</v>
      </c>
      <c r="B674" s="10" t="s">
        <v>187</v>
      </c>
      <c r="C674" s="10" t="s">
        <v>141</v>
      </c>
      <c r="D674" s="11" t="s">
        <v>670</v>
      </c>
      <c r="E674" s="10" t="s">
        <v>188</v>
      </c>
      <c r="F674" s="12">
        <v>10</v>
      </c>
      <c r="G674" s="12">
        <v>14347</v>
      </c>
      <c r="H674" s="12">
        <v>143470</v>
      </c>
      <c r="I674" s="15" t="s">
        <v>1539</v>
      </c>
      <c r="J674" s="15" t="s">
        <v>1537</v>
      </c>
      <c r="K674" s="15" t="s">
        <v>1540</v>
      </c>
    </row>
    <row r="675" spans="1:11" ht="57.95" customHeight="1" x14ac:dyDescent="0.2">
      <c r="A675" s="9">
        <v>673</v>
      </c>
      <c r="B675" s="10" t="s">
        <v>47</v>
      </c>
      <c r="C675" s="10" t="s">
        <v>141</v>
      </c>
      <c r="D675" s="11" t="s">
        <v>149</v>
      </c>
      <c r="E675" s="10" t="s">
        <v>12</v>
      </c>
      <c r="F675" s="12">
        <v>600</v>
      </c>
      <c r="G675" s="12">
        <v>636</v>
      </c>
      <c r="H675" s="12">
        <v>381600</v>
      </c>
      <c r="I675" s="13" t="s">
        <v>425</v>
      </c>
      <c r="J675" s="10" t="s">
        <v>425</v>
      </c>
      <c r="K675" s="10" t="s">
        <v>1199</v>
      </c>
    </row>
    <row r="676" spans="1:11" ht="57.95" customHeight="1" x14ac:dyDescent="0.2">
      <c r="A676" s="9">
        <v>674</v>
      </c>
      <c r="B676" s="10" t="s">
        <v>47</v>
      </c>
      <c r="C676" s="10" t="s">
        <v>141</v>
      </c>
      <c r="D676" s="11" t="s">
        <v>149</v>
      </c>
      <c r="E676" s="10" t="s">
        <v>12</v>
      </c>
      <c r="F676" s="12">
        <v>600</v>
      </c>
      <c r="G676" s="12">
        <v>636</v>
      </c>
      <c r="H676" s="12">
        <v>381600</v>
      </c>
      <c r="I676" s="13" t="s">
        <v>425</v>
      </c>
      <c r="J676" s="10" t="s">
        <v>425</v>
      </c>
      <c r="K676" s="10" t="s">
        <v>1199</v>
      </c>
    </row>
    <row r="677" spans="1:11" ht="57.95" customHeight="1" x14ac:dyDescent="0.2">
      <c r="A677" s="9">
        <v>675</v>
      </c>
      <c r="B677" s="10" t="s">
        <v>47</v>
      </c>
      <c r="C677" s="10" t="s">
        <v>141</v>
      </c>
      <c r="D677" s="11" t="s">
        <v>142</v>
      </c>
      <c r="E677" s="10" t="s">
        <v>63</v>
      </c>
      <c r="F677" s="12">
        <v>4</v>
      </c>
      <c r="G677" s="12">
        <v>15450</v>
      </c>
      <c r="H677" s="12">
        <v>61800</v>
      </c>
      <c r="I677" s="13" t="s">
        <v>425</v>
      </c>
      <c r="J677" s="10" t="s">
        <v>425</v>
      </c>
      <c r="K677" s="10" t="s">
        <v>1199</v>
      </c>
    </row>
    <row r="678" spans="1:11" ht="57.95" customHeight="1" x14ac:dyDescent="0.2">
      <c r="A678" s="9">
        <v>676</v>
      </c>
      <c r="B678" s="10" t="s">
        <v>47</v>
      </c>
      <c r="C678" s="10" t="s">
        <v>141</v>
      </c>
      <c r="D678" s="11" t="s">
        <v>142</v>
      </c>
      <c r="E678" s="10" t="s">
        <v>12</v>
      </c>
      <c r="F678" s="12">
        <v>3</v>
      </c>
      <c r="G678" s="12">
        <v>15450</v>
      </c>
      <c r="H678" s="12">
        <v>46350</v>
      </c>
      <c r="I678" s="13" t="s">
        <v>425</v>
      </c>
      <c r="J678" s="10" t="s">
        <v>425</v>
      </c>
      <c r="K678" s="10" t="s">
        <v>1199</v>
      </c>
    </row>
    <row r="679" spans="1:11" ht="57.95" customHeight="1" x14ac:dyDescent="0.2">
      <c r="A679" s="9">
        <v>677</v>
      </c>
      <c r="B679" s="10" t="s">
        <v>47</v>
      </c>
      <c r="C679" s="10" t="s">
        <v>141</v>
      </c>
      <c r="D679" s="11" t="s">
        <v>508</v>
      </c>
      <c r="E679" s="10" t="s">
        <v>57</v>
      </c>
      <c r="F679" s="12">
        <v>1</v>
      </c>
      <c r="G679" s="12">
        <v>154749</v>
      </c>
      <c r="H679" s="12">
        <v>154749</v>
      </c>
      <c r="I679" s="13" t="s">
        <v>425</v>
      </c>
      <c r="J679" s="10" t="s">
        <v>425</v>
      </c>
      <c r="K679" s="10" t="s">
        <v>1199</v>
      </c>
    </row>
    <row r="680" spans="1:11" ht="57.95" customHeight="1" x14ac:dyDescent="0.2">
      <c r="A680" s="9">
        <v>678</v>
      </c>
      <c r="B680" s="10" t="s">
        <v>187</v>
      </c>
      <c r="C680" s="10" t="s">
        <v>141</v>
      </c>
      <c r="D680" s="11" t="s">
        <v>240</v>
      </c>
      <c r="E680" s="10" t="s">
        <v>57</v>
      </c>
      <c r="F680" s="12">
        <v>1</v>
      </c>
      <c r="G680" s="12">
        <v>39971</v>
      </c>
      <c r="H680" s="12">
        <v>39971</v>
      </c>
      <c r="I680" s="13" t="s">
        <v>425</v>
      </c>
      <c r="J680" s="10" t="s">
        <v>425</v>
      </c>
      <c r="K680" s="10" t="s">
        <v>1199</v>
      </c>
    </row>
    <row r="681" spans="1:11" ht="57.95" customHeight="1" x14ac:dyDescent="0.2">
      <c r="A681" s="9">
        <v>679</v>
      </c>
      <c r="B681" s="10" t="s">
        <v>187</v>
      </c>
      <c r="C681" s="10" t="s">
        <v>141</v>
      </c>
      <c r="D681" s="11" t="s">
        <v>666</v>
      </c>
      <c r="E681" s="10" t="s">
        <v>337</v>
      </c>
      <c r="F681" s="12">
        <v>50</v>
      </c>
      <c r="G681" s="12">
        <v>4375</v>
      </c>
      <c r="H681" s="12">
        <v>218750</v>
      </c>
      <c r="I681" s="13" t="s">
        <v>425</v>
      </c>
      <c r="J681" s="15" t="s">
        <v>425</v>
      </c>
      <c r="K681" s="15" t="s">
        <v>1199</v>
      </c>
    </row>
    <row r="682" spans="1:11" ht="57.95" customHeight="1" x14ac:dyDescent="0.2">
      <c r="A682" s="9">
        <v>680</v>
      </c>
      <c r="B682" s="10" t="s">
        <v>187</v>
      </c>
      <c r="C682" s="10" t="s">
        <v>141</v>
      </c>
      <c r="D682" s="11" t="s">
        <v>673</v>
      </c>
      <c r="E682" s="10" t="s">
        <v>188</v>
      </c>
      <c r="F682" s="12">
        <v>10</v>
      </c>
      <c r="G682" s="12">
        <v>270770</v>
      </c>
      <c r="H682" s="12">
        <v>2707700</v>
      </c>
      <c r="I682" s="15" t="s">
        <v>1539</v>
      </c>
      <c r="J682" s="15" t="s">
        <v>1537</v>
      </c>
      <c r="K682" s="15" t="s">
        <v>1540</v>
      </c>
    </row>
    <row r="683" spans="1:11" ht="57.95" customHeight="1" x14ac:dyDescent="0.2">
      <c r="A683" s="9">
        <v>681</v>
      </c>
      <c r="B683" s="10" t="s">
        <v>187</v>
      </c>
      <c r="C683" s="10" t="s">
        <v>141</v>
      </c>
      <c r="D683" s="11" t="s">
        <v>669</v>
      </c>
      <c r="E683" s="10" t="s">
        <v>563</v>
      </c>
      <c r="F683" s="12">
        <v>25</v>
      </c>
      <c r="G683" s="12">
        <v>120863</v>
      </c>
      <c r="H683" s="12">
        <v>3021575</v>
      </c>
      <c r="I683" s="13" t="s">
        <v>1237</v>
      </c>
      <c r="J683" s="15" t="s">
        <v>1432</v>
      </c>
      <c r="K683" s="15" t="s">
        <v>1125</v>
      </c>
    </row>
    <row r="684" spans="1:11" ht="57.95" customHeight="1" x14ac:dyDescent="0.2">
      <c r="A684" s="9">
        <v>682</v>
      </c>
      <c r="B684" s="10" t="s">
        <v>47</v>
      </c>
      <c r="C684" s="10" t="s">
        <v>30</v>
      </c>
      <c r="D684" s="11" t="s">
        <v>883</v>
      </c>
      <c r="E684" s="10" t="s">
        <v>12</v>
      </c>
      <c r="F684" s="12">
        <v>40</v>
      </c>
      <c r="G684" s="12">
        <v>3095</v>
      </c>
      <c r="H684" s="12">
        <v>123800</v>
      </c>
      <c r="I684" s="13" t="s">
        <v>425</v>
      </c>
      <c r="J684" s="10" t="s">
        <v>425</v>
      </c>
      <c r="K684" s="10" t="s">
        <v>1199</v>
      </c>
    </row>
    <row r="685" spans="1:11" ht="57.95" customHeight="1" x14ac:dyDescent="0.2">
      <c r="A685" s="9">
        <v>683</v>
      </c>
      <c r="B685" s="10" t="s">
        <v>47</v>
      </c>
      <c r="C685" s="10" t="s">
        <v>30</v>
      </c>
      <c r="D685" s="11" t="s">
        <v>521</v>
      </c>
      <c r="E685" s="10" t="s">
        <v>12</v>
      </c>
      <c r="F685" s="12">
        <v>60</v>
      </c>
      <c r="G685" s="12">
        <v>9995</v>
      </c>
      <c r="H685" s="12">
        <v>599700</v>
      </c>
      <c r="I685" s="13" t="s">
        <v>425</v>
      </c>
      <c r="J685" s="10" t="s">
        <v>425</v>
      </c>
      <c r="K685" s="10" t="s">
        <v>1199</v>
      </c>
    </row>
    <row r="686" spans="1:11" ht="57.95" customHeight="1" x14ac:dyDescent="0.2">
      <c r="A686" s="9">
        <v>684</v>
      </c>
      <c r="B686" s="10" t="s">
        <v>47</v>
      </c>
      <c r="C686" s="10" t="s">
        <v>30</v>
      </c>
      <c r="D686" s="11" t="s">
        <v>151</v>
      </c>
      <c r="E686" s="10" t="s">
        <v>62</v>
      </c>
      <c r="F686" s="12">
        <v>20</v>
      </c>
      <c r="G686" s="12">
        <v>6412</v>
      </c>
      <c r="H686" s="12">
        <v>128240</v>
      </c>
      <c r="I686" s="13" t="s">
        <v>425</v>
      </c>
      <c r="J686" s="10" t="s">
        <v>425</v>
      </c>
      <c r="K686" s="10" t="s">
        <v>1199</v>
      </c>
    </row>
    <row r="687" spans="1:11" ht="57.95" customHeight="1" x14ac:dyDescent="0.2">
      <c r="A687" s="14">
        <v>685</v>
      </c>
      <c r="B687" s="10" t="s">
        <v>187</v>
      </c>
      <c r="C687" s="10" t="s">
        <v>30</v>
      </c>
      <c r="D687" s="11" t="s">
        <v>151</v>
      </c>
      <c r="E687" s="10" t="s">
        <v>194</v>
      </c>
      <c r="F687" s="12">
        <v>24</v>
      </c>
      <c r="G687" s="12">
        <v>6412</v>
      </c>
      <c r="H687" s="12">
        <v>153888</v>
      </c>
      <c r="I687" s="9" t="s">
        <v>425</v>
      </c>
      <c r="J687" s="10" t="s">
        <v>1140</v>
      </c>
      <c r="K687" s="10" t="s">
        <v>1128</v>
      </c>
    </row>
    <row r="688" spans="1:11" ht="57.95" customHeight="1" x14ac:dyDescent="0.2">
      <c r="A688" s="9">
        <v>686</v>
      </c>
      <c r="B688" s="10" t="s">
        <v>47</v>
      </c>
      <c r="C688" s="10" t="s">
        <v>30</v>
      </c>
      <c r="D688" s="11" t="s">
        <v>151</v>
      </c>
      <c r="E688" s="10" t="s">
        <v>12</v>
      </c>
      <c r="F688" s="12">
        <v>30</v>
      </c>
      <c r="G688" s="12">
        <v>6412</v>
      </c>
      <c r="H688" s="12">
        <v>192360</v>
      </c>
      <c r="I688" s="13" t="s">
        <v>425</v>
      </c>
      <c r="J688" s="10" t="s">
        <v>425</v>
      </c>
      <c r="K688" s="10" t="s">
        <v>1199</v>
      </c>
    </row>
    <row r="689" spans="1:11" ht="57.95" customHeight="1" x14ac:dyDescent="0.2">
      <c r="A689" s="9">
        <v>687</v>
      </c>
      <c r="B689" s="10" t="s">
        <v>47</v>
      </c>
      <c r="C689" s="10" t="s">
        <v>30</v>
      </c>
      <c r="D689" s="11" t="s">
        <v>1060</v>
      </c>
      <c r="E689" s="10" t="s">
        <v>276</v>
      </c>
      <c r="F689" s="12">
        <v>1</v>
      </c>
      <c r="G689" s="12">
        <v>20000402</v>
      </c>
      <c r="H689" s="12">
        <v>20000402</v>
      </c>
      <c r="I689" s="15" t="s">
        <v>1541</v>
      </c>
      <c r="J689" s="15" t="s">
        <v>1542</v>
      </c>
      <c r="K689" s="15" t="s">
        <v>1543</v>
      </c>
    </row>
    <row r="690" spans="1:11" ht="57.95" customHeight="1" x14ac:dyDescent="0.2">
      <c r="A690" s="9">
        <v>688</v>
      </c>
      <c r="B690" s="10" t="s">
        <v>187</v>
      </c>
      <c r="C690" s="10" t="s">
        <v>30</v>
      </c>
      <c r="D690" s="11" t="s">
        <v>726</v>
      </c>
      <c r="E690" s="10" t="s">
        <v>276</v>
      </c>
      <c r="F690" s="12">
        <v>1</v>
      </c>
      <c r="G690" s="12">
        <v>72999634.200000003</v>
      </c>
      <c r="H690" s="12">
        <f>72999634.2-13915461</f>
        <v>59084173.200000003</v>
      </c>
      <c r="I690" s="9" t="s">
        <v>1199</v>
      </c>
      <c r="J690" s="9" t="s">
        <v>425</v>
      </c>
      <c r="K690" s="10" t="s">
        <v>1199</v>
      </c>
    </row>
    <row r="691" spans="1:11" ht="57.95" customHeight="1" x14ac:dyDescent="0.2">
      <c r="A691" s="9">
        <v>689</v>
      </c>
      <c r="B691" s="10" t="s">
        <v>47</v>
      </c>
      <c r="C691" s="10" t="s">
        <v>30</v>
      </c>
      <c r="D691" s="11" t="s">
        <v>518</v>
      </c>
      <c r="E691" s="10" t="s">
        <v>12</v>
      </c>
      <c r="F691" s="12">
        <v>4</v>
      </c>
      <c r="G691" s="12">
        <v>25950</v>
      </c>
      <c r="H691" s="12">
        <v>103800</v>
      </c>
      <c r="I691" s="13" t="s">
        <v>425</v>
      </c>
      <c r="J691" s="10" t="s">
        <v>425</v>
      </c>
      <c r="K691" s="10" t="s">
        <v>1199</v>
      </c>
    </row>
    <row r="692" spans="1:11" ht="57.95" customHeight="1" x14ac:dyDescent="0.2">
      <c r="A692" s="9">
        <v>690</v>
      </c>
      <c r="B692" s="10" t="s">
        <v>47</v>
      </c>
      <c r="C692" s="10" t="s">
        <v>30</v>
      </c>
      <c r="D692" s="11" t="s">
        <v>516</v>
      </c>
      <c r="E692" s="10" t="s">
        <v>57</v>
      </c>
      <c r="F692" s="12">
        <v>1</v>
      </c>
      <c r="G692" s="12">
        <v>57273</v>
      </c>
      <c r="H692" s="12">
        <v>57273</v>
      </c>
      <c r="I692" s="13" t="s">
        <v>425</v>
      </c>
      <c r="J692" s="10" t="s">
        <v>425</v>
      </c>
      <c r="K692" s="10" t="s">
        <v>1199</v>
      </c>
    </row>
    <row r="693" spans="1:11" ht="57.95" customHeight="1" x14ac:dyDescent="0.2">
      <c r="A693" s="9">
        <v>691</v>
      </c>
      <c r="B693" s="10" t="s">
        <v>47</v>
      </c>
      <c r="C693" s="10" t="s">
        <v>30</v>
      </c>
      <c r="D693" s="11" t="s">
        <v>316</v>
      </c>
      <c r="E693" s="10" t="s">
        <v>12</v>
      </c>
      <c r="F693" s="12">
        <v>10</v>
      </c>
      <c r="G693" s="12">
        <v>60461</v>
      </c>
      <c r="H693" s="12">
        <v>604610</v>
      </c>
      <c r="I693" s="13" t="s">
        <v>425</v>
      </c>
      <c r="J693" s="10" t="s">
        <v>425</v>
      </c>
      <c r="K693" s="10" t="s">
        <v>1199</v>
      </c>
    </row>
    <row r="694" spans="1:11" ht="57.95" customHeight="1" x14ac:dyDescent="0.2">
      <c r="A694" s="14">
        <v>692</v>
      </c>
      <c r="B694" s="10" t="s">
        <v>187</v>
      </c>
      <c r="C694" s="10" t="s">
        <v>30</v>
      </c>
      <c r="D694" s="11" t="s">
        <v>767</v>
      </c>
      <c r="E694" s="10" t="s">
        <v>194</v>
      </c>
      <c r="F694" s="12">
        <v>3000</v>
      </c>
      <c r="G694" s="12">
        <v>35</v>
      </c>
      <c r="H694" s="12">
        <v>105000</v>
      </c>
      <c r="I694" s="9" t="s">
        <v>425</v>
      </c>
      <c r="J694" s="10" t="s">
        <v>1140</v>
      </c>
      <c r="K694" s="10" t="s">
        <v>1128</v>
      </c>
    </row>
    <row r="695" spans="1:11" ht="57.95" customHeight="1" x14ac:dyDescent="0.2">
      <c r="A695" s="9">
        <v>693</v>
      </c>
      <c r="B695" s="10" t="s">
        <v>187</v>
      </c>
      <c r="C695" s="10" t="s">
        <v>30</v>
      </c>
      <c r="D695" s="11" t="s">
        <v>396</v>
      </c>
      <c r="E695" s="10" t="s">
        <v>194</v>
      </c>
      <c r="F695" s="12">
        <v>750</v>
      </c>
      <c r="G695" s="12">
        <v>275</v>
      </c>
      <c r="H695" s="12">
        <v>206250</v>
      </c>
      <c r="I695" s="13" t="s">
        <v>425</v>
      </c>
      <c r="J695" s="15" t="s">
        <v>1370</v>
      </c>
      <c r="K695" s="15" t="s">
        <v>1125</v>
      </c>
    </row>
    <row r="696" spans="1:11" ht="57.95" customHeight="1" x14ac:dyDescent="0.2">
      <c r="A696" s="9">
        <v>694</v>
      </c>
      <c r="B696" s="10" t="s">
        <v>187</v>
      </c>
      <c r="C696" s="10" t="s">
        <v>30</v>
      </c>
      <c r="D696" s="11" t="s">
        <v>768</v>
      </c>
      <c r="E696" s="10" t="s">
        <v>191</v>
      </c>
      <c r="F696" s="12">
        <v>5</v>
      </c>
      <c r="G696" s="12">
        <v>55813</v>
      </c>
      <c r="H696" s="12">
        <v>279065</v>
      </c>
      <c r="I696" s="13" t="s">
        <v>1014</v>
      </c>
      <c r="J696" s="15" t="s">
        <v>1146</v>
      </c>
      <c r="K696" s="15" t="s">
        <v>1125</v>
      </c>
    </row>
    <row r="697" spans="1:11" ht="57.95" customHeight="1" x14ac:dyDescent="0.2">
      <c r="A697" s="14">
        <v>695</v>
      </c>
      <c r="B697" s="10" t="s">
        <v>187</v>
      </c>
      <c r="C697" s="10" t="s">
        <v>30</v>
      </c>
      <c r="D697" s="11" t="s">
        <v>769</v>
      </c>
      <c r="E697" s="10" t="s">
        <v>194</v>
      </c>
      <c r="F697" s="12">
        <v>10</v>
      </c>
      <c r="G697" s="12">
        <v>333</v>
      </c>
      <c r="H697" s="12">
        <v>3330</v>
      </c>
      <c r="I697" s="9" t="s">
        <v>425</v>
      </c>
      <c r="J697" s="10" t="s">
        <v>1140</v>
      </c>
      <c r="K697" s="10" t="s">
        <v>1128</v>
      </c>
    </row>
    <row r="698" spans="1:11" ht="57.95" customHeight="1" x14ac:dyDescent="0.2">
      <c r="A698" s="9">
        <v>696</v>
      </c>
      <c r="B698" s="10" t="s">
        <v>47</v>
      </c>
      <c r="C698" s="10" t="s">
        <v>30</v>
      </c>
      <c r="D698" s="11" t="s">
        <v>519</v>
      </c>
      <c r="E698" s="10" t="s">
        <v>12</v>
      </c>
      <c r="F698" s="12">
        <v>100</v>
      </c>
      <c r="G698" s="12">
        <v>1030</v>
      </c>
      <c r="H698" s="12">
        <v>103000</v>
      </c>
      <c r="I698" s="13" t="s">
        <v>425</v>
      </c>
      <c r="J698" s="10" t="s">
        <v>425</v>
      </c>
      <c r="K698" s="10" t="s">
        <v>1199</v>
      </c>
    </row>
    <row r="699" spans="1:11" ht="57.95" customHeight="1" x14ac:dyDescent="0.2">
      <c r="A699" s="9">
        <v>697</v>
      </c>
      <c r="B699" s="10" t="s">
        <v>47</v>
      </c>
      <c r="C699" s="10" t="s">
        <v>30</v>
      </c>
      <c r="D699" s="11" t="s">
        <v>517</v>
      </c>
      <c r="E699" s="10" t="s">
        <v>12</v>
      </c>
      <c r="F699" s="12">
        <v>50</v>
      </c>
      <c r="G699" s="12">
        <v>4102</v>
      </c>
      <c r="H699" s="12">
        <v>205100</v>
      </c>
      <c r="I699" s="13" t="s">
        <v>425</v>
      </c>
      <c r="J699" s="10" t="s">
        <v>425</v>
      </c>
      <c r="K699" s="10" t="s">
        <v>1199</v>
      </c>
    </row>
    <row r="700" spans="1:11" ht="57.95" customHeight="1" x14ac:dyDescent="0.2">
      <c r="A700" s="9">
        <v>698</v>
      </c>
      <c r="B700" s="10" t="s">
        <v>47</v>
      </c>
      <c r="C700" s="10" t="s">
        <v>30</v>
      </c>
      <c r="D700" s="11" t="s">
        <v>514</v>
      </c>
      <c r="E700" s="10" t="s">
        <v>54</v>
      </c>
      <c r="F700" s="12">
        <v>4</v>
      </c>
      <c r="G700" s="12">
        <v>1555</v>
      </c>
      <c r="H700" s="12">
        <v>6220</v>
      </c>
      <c r="I700" s="13" t="s">
        <v>425</v>
      </c>
      <c r="J700" s="10" t="s">
        <v>425</v>
      </c>
      <c r="K700" s="10" t="s">
        <v>1199</v>
      </c>
    </row>
    <row r="701" spans="1:11" ht="57.95" customHeight="1" x14ac:dyDescent="0.2">
      <c r="A701" s="9">
        <v>699</v>
      </c>
      <c r="B701" s="10" t="s">
        <v>47</v>
      </c>
      <c r="C701" s="10" t="s">
        <v>30</v>
      </c>
      <c r="D701" s="11" t="s">
        <v>520</v>
      </c>
      <c r="E701" s="10" t="s">
        <v>12</v>
      </c>
      <c r="F701" s="12">
        <v>30</v>
      </c>
      <c r="G701" s="12">
        <v>5097</v>
      </c>
      <c r="H701" s="12">
        <v>152910</v>
      </c>
      <c r="I701" s="13" t="s">
        <v>425</v>
      </c>
      <c r="J701" s="10" t="s">
        <v>425</v>
      </c>
      <c r="K701" s="10" t="s">
        <v>1199</v>
      </c>
    </row>
    <row r="702" spans="1:11" ht="57.95" customHeight="1" x14ac:dyDescent="0.2">
      <c r="A702" s="9">
        <v>700</v>
      </c>
      <c r="B702" s="10" t="s">
        <v>47</v>
      </c>
      <c r="C702" s="10" t="s">
        <v>30</v>
      </c>
      <c r="D702" s="11" t="s">
        <v>156</v>
      </c>
      <c r="E702" s="10" t="s">
        <v>424</v>
      </c>
      <c r="F702" s="12">
        <v>700</v>
      </c>
      <c r="G702" s="12">
        <v>8266</v>
      </c>
      <c r="H702" s="12">
        <v>5786200</v>
      </c>
      <c r="I702" s="13" t="s">
        <v>425</v>
      </c>
      <c r="J702" s="10" t="s">
        <v>425</v>
      </c>
      <c r="K702" s="10" t="s">
        <v>1199</v>
      </c>
    </row>
    <row r="703" spans="1:11" ht="57.95" customHeight="1" x14ac:dyDescent="0.2">
      <c r="A703" s="9">
        <v>701</v>
      </c>
      <c r="B703" s="10" t="s">
        <v>47</v>
      </c>
      <c r="C703" s="10" t="s">
        <v>30</v>
      </c>
      <c r="D703" s="11" t="s">
        <v>156</v>
      </c>
      <c r="E703" s="10" t="s">
        <v>54</v>
      </c>
      <c r="F703" s="12">
        <v>10</v>
      </c>
      <c r="G703" s="12">
        <v>8266</v>
      </c>
      <c r="H703" s="12">
        <v>82660</v>
      </c>
      <c r="I703" s="13" t="s">
        <v>425</v>
      </c>
      <c r="J703" s="10" t="s">
        <v>425</v>
      </c>
      <c r="K703" s="10" t="s">
        <v>1199</v>
      </c>
    </row>
    <row r="704" spans="1:11" ht="57.95" customHeight="1" x14ac:dyDescent="0.2">
      <c r="A704" s="14">
        <v>702</v>
      </c>
      <c r="B704" s="10" t="s">
        <v>187</v>
      </c>
      <c r="C704" s="10" t="s">
        <v>30</v>
      </c>
      <c r="D704" s="11" t="s">
        <v>676</v>
      </c>
      <c r="E704" s="10" t="s">
        <v>194</v>
      </c>
      <c r="F704" s="12">
        <v>45</v>
      </c>
      <c r="G704" s="12">
        <v>1420</v>
      </c>
      <c r="H704" s="12">
        <v>63900</v>
      </c>
      <c r="I704" s="9" t="s">
        <v>425</v>
      </c>
      <c r="J704" s="10" t="s">
        <v>1140</v>
      </c>
      <c r="K704" s="10" t="s">
        <v>1128</v>
      </c>
    </row>
    <row r="705" spans="1:11" ht="57.95" customHeight="1" x14ac:dyDescent="0.2">
      <c r="A705" s="9">
        <v>703</v>
      </c>
      <c r="B705" s="10" t="s">
        <v>187</v>
      </c>
      <c r="C705" s="10" t="s">
        <v>30</v>
      </c>
      <c r="D705" s="11" t="s">
        <v>680</v>
      </c>
      <c r="E705" s="10" t="s">
        <v>194</v>
      </c>
      <c r="F705" s="12">
        <v>20</v>
      </c>
      <c r="G705" s="12">
        <v>3705</v>
      </c>
      <c r="H705" s="12">
        <v>74100</v>
      </c>
      <c r="I705" s="13" t="s">
        <v>425</v>
      </c>
      <c r="J705" s="15" t="s">
        <v>1370</v>
      </c>
      <c r="K705" s="15" t="s">
        <v>1125</v>
      </c>
    </row>
    <row r="706" spans="1:11" ht="57.95" customHeight="1" x14ac:dyDescent="0.2">
      <c r="A706" s="9">
        <v>704</v>
      </c>
      <c r="B706" s="10" t="s">
        <v>187</v>
      </c>
      <c r="C706" s="10" t="s">
        <v>30</v>
      </c>
      <c r="D706" s="11" t="s">
        <v>245</v>
      </c>
      <c r="E706" s="10" t="s">
        <v>191</v>
      </c>
      <c r="F706" s="12">
        <v>1</v>
      </c>
      <c r="G706" s="12">
        <v>15476</v>
      </c>
      <c r="H706" s="12">
        <v>15476</v>
      </c>
      <c r="I706" s="13" t="s">
        <v>425</v>
      </c>
      <c r="J706" s="10" t="s">
        <v>425</v>
      </c>
      <c r="K706" s="10" t="s">
        <v>1199</v>
      </c>
    </row>
    <row r="707" spans="1:11" ht="57.95" customHeight="1" x14ac:dyDescent="0.2">
      <c r="A707" s="14">
        <v>705</v>
      </c>
      <c r="B707" s="10" t="s">
        <v>187</v>
      </c>
      <c r="C707" s="10" t="s">
        <v>30</v>
      </c>
      <c r="D707" s="11" t="s">
        <v>522</v>
      </c>
      <c r="E707" s="10" t="s">
        <v>189</v>
      </c>
      <c r="F707" s="12">
        <v>5</v>
      </c>
      <c r="G707" s="12">
        <v>2285</v>
      </c>
      <c r="H707" s="12">
        <v>11425</v>
      </c>
      <c r="I707" s="9" t="s">
        <v>425</v>
      </c>
      <c r="J707" s="10" t="s">
        <v>1256</v>
      </c>
      <c r="K707" s="10" t="s">
        <v>1128</v>
      </c>
    </row>
    <row r="708" spans="1:11" ht="57.95" customHeight="1" x14ac:dyDescent="0.2">
      <c r="A708" s="14">
        <v>706</v>
      </c>
      <c r="B708" s="10" t="s">
        <v>187</v>
      </c>
      <c r="C708" s="10" t="s">
        <v>30</v>
      </c>
      <c r="D708" s="11" t="s">
        <v>522</v>
      </c>
      <c r="E708" s="10" t="s">
        <v>194</v>
      </c>
      <c r="F708" s="12">
        <v>20</v>
      </c>
      <c r="G708" s="12">
        <v>2285</v>
      </c>
      <c r="H708" s="12">
        <v>45700</v>
      </c>
      <c r="I708" s="9" t="s">
        <v>425</v>
      </c>
      <c r="J708" s="10" t="s">
        <v>1140</v>
      </c>
      <c r="K708" s="10" t="s">
        <v>1128</v>
      </c>
    </row>
    <row r="709" spans="1:11" ht="57.95" customHeight="1" x14ac:dyDescent="0.2">
      <c r="A709" s="9">
        <v>707</v>
      </c>
      <c r="B709" s="10" t="s">
        <v>47</v>
      </c>
      <c r="C709" s="10" t="s">
        <v>30</v>
      </c>
      <c r="D709" s="11" t="s">
        <v>522</v>
      </c>
      <c r="E709" s="10" t="s">
        <v>12</v>
      </c>
      <c r="F709" s="12">
        <v>50</v>
      </c>
      <c r="G709" s="12">
        <v>2285</v>
      </c>
      <c r="H709" s="12">
        <v>114250</v>
      </c>
      <c r="I709" s="13" t="s">
        <v>425</v>
      </c>
      <c r="J709" s="10" t="s">
        <v>425</v>
      </c>
      <c r="K709" s="10" t="s">
        <v>1199</v>
      </c>
    </row>
    <row r="710" spans="1:11" ht="57.95" customHeight="1" x14ac:dyDescent="0.2">
      <c r="A710" s="9">
        <v>708</v>
      </c>
      <c r="B710" s="10" t="s">
        <v>47</v>
      </c>
      <c r="C710" s="10" t="s">
        <v>30</v>
      </c>
      <c r="D710" s="11" t="s">
        <v>512</v>
      </c>
      <c r="E710" s="10" t="s">
        <v>12</v>
      </c>
      <c r="F710" s="12">
        <v>20</v>
      </c>
      <c r="G710" s="12">
        <v>887</v>
      </c>
      <c r="H710" s="12">
        <v>17740</v>
      </c>
      <c r="I710" s="13" t="s">
        <v>425</v>
      </c>
      <c r="J710" s="10" t="s">
        <v>425</v>
      </c>
      <c r="K710" s="10" t="s">
        <v>1199</v>
      </c>
    </row>
    <row r="711" spans="1:11" ht="57.95" customHeight="1" x14ac:dyDescent="0.2">
      <c r="A711" s="9">
        <v>709</v>
      </c>
      <c r="B711" s="10" t="s">
        <v>47</v>
      </c>
      <c r="C711" s="10" t="s">
        <v>30</v>
      </c>
      <c r="D711" s="11" t="s">
        <v>512</v>
      </c>
      <c r="E711" s="10" t="s">
        <v>12</v>
      </c>
      <c r="F711" s="12">
        <v>30</v>
      </c>
      <c r="G711" s="12">
        <v>887</v>
      </c>
      <c r="H711" s="12">
        <v>26610</v>
      </c>
      <c r="I711" s="13" t="s">
        <v>425</v>
      </c>
      <c r="J711" s="10" t="s">
        <v>425</v>
      </c>
      <c r="K711" s="10" t="s">
        <v>1199</v>
      </c>
    </row>
    <row r="712" spans="1:11" ht="57.95" customHeight="1" x14ac:dyDescent="0.2">
      <c r="A712" s="9">
        <v>710</v>
      </c>
      <c r="B712" s="10" t="s">
        <v>187</v>
      </c>
      <c r="C712" s="10" t="s">
        <v>30</v>
      </c>
      <c r="D712" s="11" t="s">
        <v>770</v>
      </c>
      <c r="E712" s="10" t="s">
        <v>337</v>
      </c>
      <c r="F712" s="12">
        <v>50</v>
      </c>
      <c r="G712" s="12">
        <v>9709</v>
      </c>
      <c r="H712" s="12">
        <v>485450</v>
      </c>
      <c r="I712" s="13" t="s">
        <v>425</v>
      </c>
      <c r="J712" s="10" t="s">
        <v>425</v>
      </c>
      <c r="K712" s="10" t="s">
        <v>1199</v>
      </c>
    </row>
    <row r="713" spans="1:11" ht="57.95" customHeight="1" x14ac:dyDescent="0.2">
      <c r="A713" s="9">
        <v>711</v>
      </c>
      <c r="B713" s="10" t="s">
        <v>47</v>
      </c>
      <c r="C713" s="10" t="s">
        <v>30</v>
      </c>
      <c r="D713" s="11" t="s">
        <v>152</v>
      </c>
      <c r="E713" s="10" t="s">
        <v>12</v>
      </c>
      <c r="F713" s="12">
        <v>180</v>
      </c>
      <c r="G713" s="12">
        <v>1681</v>
      </c>
      <c r="H713" s="12">
        <v>302580</v>
      </c>
      <c r="I713" s="13" t="s">
        <v>425</v>
      </c>
      <c r="J713" s="10" t="s">
        <v>425</v>
      </c>
      <c r="K713" s="10" t="s">
        <v>1199</v>
      </c>
    </row>
    <row r="714" spans="1:11" ht="57.95" customHeight="1" x14ac:dyDescent="0.2">
      <c r="A714" s="9">
        <v>712</v>
      </c>
      <c r="B714" s="10" t="s">
        <v>47</v>
      </c>
      <c r="C714" s="10" t="s">
        <v>30</v>
      </c>
      <c r="D714" s="11" t="s">
        <v>155</v>
      </c>
      <c r="E714" s="10" t="s">
        <v>61</v>
      </c>
      <c r="F714" s="12">
        <v>10</v>
      </c>
      <c r="G714" s="12">
        <v>3854</v>
      </c>
      <c r="H714" s="12">
        <v>38540</v>
      </c>
      <c r="I714" s="13" t="s">
        <v>425</v>
      </c>
      <c r="J714" s="10" t="s">
        <v>425</v>
      </c>
      <c r="K714" s="10" t="s">
        <v>1199</v>
      </c>
    </row>
    <row r="715" spans="1:11" ht="57.95" customHeight="1" x14ac:dyDescent="0.2">
      <c r="A715" s="14">
        <v>713</v>
      </c>
      <c r="B715" s="10" t="s">
        <v>187</v>
      </c>
      <c r="C715" s="10" t="s">
        <v>30</v>
      </c>
      <c r="D715" s="11" t="s">
        <v>679</v>
      </c>
      <c r="E715" s="10" t="s">
        <v>194</v>
      </c>
      <c r="F715" s="12">
        <v>10</v>
      </c>
      <c r="G715" s="12">
        <v>965</v>
      </c>
      <c r="H715" s="12">
        <v>9650</v>
      </c>
      <c r="I715" s="9" t="s">
        <v>425</v>
      </c>
      <c r="J715" s="10" t="s">
        <v>1140</v>
      </c>
      <c r="K715" s="10" t="s">
        <v>1128</v>
      </c>
    </row>
    <row r="716" spans="1:11" ht="57.95" customHeight="1" x14ac:dyDescent="0.2">
      <c r="A716" s="14">
        <v>714</v>
      </c>
      <c r="B716" s="10" t="s">
        <v>47</v>
      </c>
      <c r="C716" s="10" t="s">
        <v>30</v>
      </c>
      <c r="D716" s="11" t="s">
        <v>884</v>
      </c>
      <c r="E716" s="10" t="s">
        <v>54</v>
      </c>
      <c r="F716" s="12">
        <v>15</v>
      </c>
      <c r="G716" s="12">
        <v>19076</v>
      </c>
      <c r="H716" s="12">
        <v>286140</v>
      </c>
      <c r="I716" s="9" t="s">
        <v>425</v>
      </c>
      <c r="J716" s="10" t="s">
        <v>1529</v>
      </c>
      <c r="K716" s="10" t="s">
        <v>1128</v>
      </c>
    </row>
    <row r="717" spans="1:11" ht="57.95" customHeight="1" x14ac:dyDescent="0.2">
      <c r="A717" s="14">
        <v>715</v>
      </c>
      <c r="B717" s="10" t="s">
        <v>187</v>
      </c>
      <c r="C717" s="10" t="s">
        <v>30</v>
      </c>
      <c r="D717" s="11" t="s">
        <v>771</v>
      </c>
      <c r="E717" s="10" t="s">
        <v>194</v>
      </c>
      <c r="F717" s="12">
        <v>20</v>
      </c>
      <c r="G717" s="12">
        <v>677</v>
      </c>
      <c r="H717" s="12">
        <v>13540</v>
      </c>
      <c r="I717" s="9" t="s">
        <v>425</v>
      </c>
      <c r="J717" s="10" t="s">
        <v>1140</v>
      </c>
      <c r="K717" s="10" t="s">
        <v>1128</v>
      </c>
    </row>
    <row r="718" spans="1:11" ht="57.95" customHeight="1" x14ac:dyDescent="0.2">
      <c r="A718" s="9">
        <v>716</v>
      </c>
      <c r="B718" s="10" t="s">
        <v>187</v>
      </c>
      <c r="C718" s="10" t="s">
        <v>30</v>
      </c>
      <c r="D718" s="11" t="s">
        <v>772</v>
      </c>
      <c r="E718" s="10" t="s">
        <v>337</v>
      </c>
      <c r="F718" s="12">
        <v>50</v>
      </c>
      <c r="G718" s="12">
        <v>5417</v>
      </c>
      <c r="H718" s="12">
        <v>270850</v>
      </c>
      <c r="I718" s="13" t="s">
        <v>425</v>
      </c>
      <c r="J718" s="10" t="s">
        <v>425</v>
      </c>
      <c r="K718" s="10" t="s">
        <v>1199</v>
      </c>
    </row>
    <row r="719" spans="1:11" ht="57.95" customHeight="1" x14ac:dyDescent="0.2">
      <c r="A719" s="9">
        <v>717</v>
      </c>
      <c r="B719" s="10" t="s">
        <v>47</v>
      </c>
      <c r="C719" s="10" t="s">
        <v>30</v>
      </c>
      <c r="D719" s="11" t="s">
        <v>513</v>
      </c>
      <c r="E719" s="10" t="s">
        <v>54</v>
      </c>
      <c r="F719" s="12">
        <v>2</v>
      </c>
      <c r="G719" s="12">
        <v>15260</v>
      </c>
      <c r="H719" s="12">
        <v>30520</v>
      </c>
      <c r="I719" s="13" t="s">
        <v>425</v>
      </c>
      <c r="J719" s="10" t="s">
        <v>425</v>
      </c>
      <c r="K719" s="10" t="s">
        <v>1199</v>
      </c>
    </row>
    <row r="720" spans="1:11" ht="57.95" customHeight="1" x14ac:dyDescent="0.2">
      <c r="A720" s="9">
        <v>718</v>
      </c>
      <c r="B720" s="10" t="s">
        <v>47</v>
      </c>
      <c r="C720" s="10" t="s">
        <v>30</v>
      </c>
      <c r="D720" s="11" t="s">
        <v>885</v>
      </c>
      <c r="E720" s="10" t="s">
        <v>54</v>
      </c>
      <c r="F720" s="12">
        <v>5</v>
      </c>
      <c r="G720" s="12">
        <v>3588</v>
      </c>
      <c r="H720" s="12">
        <v>17940</v>
      </c>
      <c r="I720" s="13" t="s">
        <v>425</v>
      </c>
      <c r="J720" s="10" t="s">
        <v>425</v>
      </c>
      <c r="K720" s="10" t="s">
        <v>1199</v>
      </c>
    </row>
    <row r="721" spans="1:11" ht="57.95" customHeight="1" x14ac:dyDescent="0.2">
      <c r="A721" s="9">
        <v>719</v>
      </c>
      <c r="B721" s="10" t="s">
        <v>47</v>
      </c>
      <c r="C721" s="10" t="s">
        <v>30</v>
      </c>
      <c r="D721" s="11" t="s">
        <v>150</v>
      </c>
      <c r="E721" s="10" t="s">
        <v>12</v>
      </c>
      <c r="F721" s="12">
        <v>7</v>
      </c>
      <c r="G721" s="12">
        <v>1831</v>
      </c>
      <c r="H721" s="12">
        <v>12817</v>
      </c>
      <c r="I721" s="13" t="s">
        <v>425</v>
      </c>
      <c r="J721" s="10" t="s">
        <v>425</v>
      </c>
      <c r="K721" s="10" t="s">
        <v>1199</v>
      </c>
    </row>
    <row r="722" spans="1:11" ht="57.95" customHeight="1" x14ac:dyDescent="0.2">
      <c r="A722" s="9">
        <v>720</v>
      </c>
      <c r="B722" s="10" t="s">
        <v>187</v>
      </c>
      <c r="C722" s="10" t="s">
        <v>30</v>
      </c>
      <c r="D722" s="11" t="s">
        <v>773</v>
      </c>
      <c r="E722" s="10" t="s">
        <v>194</v>
      </c>
      <c r="F722" s="12">
        <v>4</v>
      </c>
      <c r="G722" s="12">
        <v>16122</v>
      </c>
      <c r="H722" s="12">
        <v>64488</v>
      </c>
      <c r="I722" s="13" t="s">
        <v>1093</v>
      </c>
      <c r="J722" s="15" t="s">
        <v>1154</v>
      </c>
      <c r="K722" s="15" t="s">
        <v>1125</v>
      </c>
    </row>
    <row r="723" spans="1:11" ht="57.95" customHeight="1" x14ac:dyDescent="0.2">
      <c r="A723" s="9">
        <v>721</v>
      </c>
      <c r="B723" s="10" t="s">
        <v>187</v>
      </c>
      <c r="C723" s="10" t="s">
        <v>30</v>
      </c>
      <c r="D723" s="11" t="s">
        <v>677</v>
      </c>
      <c r="E723" s="10" t="s">
        <v>194</v>
      </c>
      <c r="F723" s="12">
        <v>15</v>
      </c>
      <c r="G723" s="12">
        <v>1516</v>
      </c>
      <c r="H723" s="12">
        <v>22740</v>
      </c>
      <c r="I723" s="13" t="s">
        <v>1093</v>
      </c>
      <c r="J723" s="15" t="s">
        <v>1154</v>
      </c>
      <c r="K723" s="15" t="s">
        <v>1125</v>
      </c>
    </row>
    <row r="724" spans="1:11" ht="57.95" customHeight="1" x14ac:dyDescent="0.2">
      <c r="A724" s="14">
        <v>722</v>
      </c>
      <c r="B724" s="10" t="s">
        <v>187</v>
      </c>
      <c r="C724" s="10" t="s">
        <v>30</v>
      </c>
      <c r="D724" s="11" t="s">
        <v>774</v>
      </c>
      <c r="E724" s="10" t="s">
        <v>194</v>
      </c>
      <c r="F724" s="12">
        <v>10</v>
      </c>
      <c r="G724" s="12">
        <v>6344</v>
      </c>
      <c r="H724" s="12">
        <v>63440</v>
      </c>
      <c r="I724" s="9" t="s">
        <v>425</v>
      </c>
      <c r="J724" s="10" t="s">
        <v>1140</v>
      </c>
      <c r="K724" s="10" t="s">
        <v>1128</v>
      </c>
    </row>
    <row r="725" spans="1:11" ht="57.95" customHeight="1" x14ac:dyDescent="0.2">
      <c r="A725" s="14">
        <v>723</v>
      </c>
      <c r="B725" s="10" t="s">
        <v>187</v>
      </c>
      <c r="C725" s="10" t="s">
        <v>30</v>
      </c>
      <c r="D725" s="11" t="s">
        <v>775</v>
      </c>
      <c r="E725" s="10" t="s">
        <v>194</v>
      </c>
      <c r="F725" s="12">
        <v>100</v>
      </c>
      <c r="G725" s="12">
        <v>358</v>
      </c>
      <c r="H725" s="12">
        <v>35800</v>
      </c>
      <c r="I725" s="9" t="s">
        <v>425</v>
      </c>
      <c r="J725" s="10" t="s">
        <v>1140</v>
      </c>
      <c r="K725" s="10" t="s">
        <v>1128</v>
      </c>
    </row>
    <row r="726" spans="1:11" ht="57.95" customHeight="1" x14ac:dyDescent="0.2">
      <c r="A726" s="14">
        <v>724</v>
      </c>
      <c r="B726" s="10" t="s">
        <v>47</v>
      </c>
      <c r="C726" s="10" t="s">
        <v>30</v>
      </c>
      <c r="D726" s="11" t="s">
        <v>886</v>
      </c>
      <c r="E726" s="10" t="s">
        <v>55</v>
      </c>
      <c r="F726" s="12">
        <v>12</v>
      </c>
      <c r="G726" s="12">
        <v>142324</v>
      </c>
      <c r="H726" s="12">
        <v>1707888</v>
      </c>
      <c r="I726" s="9" t="s">
        <v>425</v>
      </c>
      <c r="J726" s="10" t="s">
        <v>1530</v>
      </c>
      <c r="K726" s="10" t="s">
        <v>1128</v>
      </c>
    </row>
    <row r="727" spans="1:11" ht="57.95" customHeight="1" x14ac:dyDescent="0.2">
      <c r="A727" s="14">
        <v>725</v>
      </c>
      <c r="B727" s="9" t="s">
        <v>47</v>
      </c>
      <c r="C727" s="9" t="s">
        <v>30</v>
      </c>
      <c r="D727" s="11" t="s">
        <v>511</v>
      </c>
      <c r="E727" s="10" t="s">
        <v>55</v>
      </c>
      <c r="F727" s="16">
        <v>50</v>
      </c>
      <c r="G727" s="16">
        <v>16963</v>
      </c>
      <c r="H727" s="16">
        <v>848150</v>
      </c>
      <c r="I727" s="9" t="s">
        <v>425</v>
      </c>
      <c r="J727" s="10" t="s">
        <v>1207</v>
      </c>
      <c r="K727" s="10" t="s">
        <v>1128</v>
      </c>
    </row>
    <row r="728" spans="1:11" ht="57.95" customHeight="1" x14ac:dyDescent="0.2">
      <c r="A728" s="14">
        <v>726</v>
      </c>
      <c r="B728" s="10" t="s">
        <v>47</v>
      </c>
      <c r="C728" s="10" t="s">
        <v>30</v>
      </c>
      <c r="D728" s="11" t="s">
        <v>515</v>
      </c>
      <c r="E728" s="10" t="s">
        <v>55</v>
      </c>
      <c r="F728" s="12">
        <v>6</v>
      </c>
      <c r="G728" s="12">
        <v>77250</v>
      </c>
      <c r="H728" s="12">
        <v>463500</v>
      </c>
      <c r="I728" s="9" t="s">
        <v>425</v>
      </c>
      <c r="J728" s="10" t="s">
        <v>1530</v>
      </c>
      <c r="K728" s="10" t="s">
        <v>1128</v>
      </c>
    </row>
    <row r="729" spans="1:11" ht="57.95" customHeight="1" x14ac:dyDescent="0.2">
      <c r="A729" s="9">
        <v>727</v>
      </c>
      <c r="B729" s="10" t="s">
        <v>187</v>
      </c>
      <c r="C729" s="10" t="s">
        <v>30</v>
      </c>
      <c r="D729" s="11" t="s">
        <v>678</v>
      </c>
      <c r="E729" s="10" t="s">
        <v>194</v>
      </c>
      <c r="F729" s="12">
        <v>8</v>
      </c>
      <c r="G729" s="12">
        <v>9477</v>
      </c>
      <c r="H729" s="12">
        <v>75816</v>
      </c>
      <c r="I729" s="13" t="s">
        <v>1093</v>
      </c>
      <c r="J729" s="15" t="s">
        <v>1154</v>
      </c>
      <c r="K729" s="15" t="s">
        <v>1125</v>
      </c>
    </row>
    <row r="730" spans="1:11" ht="57.95" customHeight="1" x14ac:dyDescent="0.2">
      <c r="A730" s="9">
        <v>728</v>
      </c>
      <c r="B730" s="10" t="s">
        <v>187</v>
      </c>
      <c r="C730" s="10" t="s">
        <v>30</v>
      </c>
      <c r="D730" s="11" t="s">
        <v>153</v>
      </c>
      <c r="E730" s="10" t="s">
        <v>562</v>
      </c>
      <c r="F730" s="12">
        <v>100</v>
      </c>
      <c r="G730" s="12">
        <v>671</v>
      </c>
      <c r="H730" s="12">
        <v>67100</v>
      </c>
      <c r="I730" s="13" t="s">
        <v>425</v>
      </c>
      <c r="J730" s="10" t="s">
        <v>425</v>
      </c>
      <c r="K730" s="10" t="s">
        <v>1199</v>
      </c>
    </row>
    <row r="731" spans="1:11" ht="57.95" customHeight="1" x14ac:dyDescent="0.2">
      <c r="A731" s="9">
        <v>729</v>
      </c>
      <c r="B731" s="10" t="s">
        <v>47</v>
      </c>
      <c r="C731" s="10" t="s">
        <v>30</v>
      </c>
      <c r="D731" s="11" t="s">
        <v>153</v>
      </c>
      <c r="E731" s="10" t="s">
        <v>51</v>
      </c>
      <c r="F731" s="12">
        <v>50</v>
      </c>
      <c r="G731" s="12">
        <v>671</v>
      </c>
      <c r="H731" s="12">
        <v>33550</v>
      </c>
      <c r="I731" s="13" t="s">
        <v>425</v>
      </c>
      <c r="J731" s="10" t="s">
        <v>425</v>
      </c>
      <c r="K731" s="10" t="s">
        <v>1199</v>
      </c>
    </row>
    <row r="732" spans="1:11" ht="57.95" customHeight="1" x14ac:dyDescent="0.2">
      <c r="A732" s="9">
        <v>730</v>
      </c>
      <c r="B732" s="10" t="s">
        <v>47</v>
      </c>
      <c r="C732" s="10" t="s">
        <v>30</v>
      </c>
      <c r="D732" s="11" t="s">
        <v>154</v>
      </c>
      <c r="E732" s="10" t="s">
        <v>51</v>
      </c>
      <c r="F732" s="12">
        <v>25</v>
      </c>
      <c r="G732" s="12">
        <v>1020</v>
      </c>
      <c r="H732" s="12">
        <v>25500</v>
      </c>
      <c r="I732" s="13" t="s">
        <v>425</v>
      </c>
      <c r="J732" s="10" t="s">
        <v>425</v>
      </c>
      <c r="K732" s="10" t="s">
        <v>1199</v>
      </c>
    </row>
    <row r="733" spans="1:11" ht="57.95" customHeight="1" x14ac:dyDescent="0.2">
      <c r="A733" s="9">
        <v>731</v>
      </c>
      <c r="B733" s="10" t="s">
        <v>47</v>
      </c>
      <c r="C733" s="10" t="s">
        <v>157</v>
      </c>
      <c r="D733" s="11" t="s">
        <v>887</v>
      </c>
      <c r="E733" s="10" t="s">
        <v>60</v>
      </c>
      <c r="F733" s="12">
        <v>2</v>
      </c>
      <c r="G733" s="12">
        <v>71209</v>
      </c>
      <c r="H733" s="12">
        <v>142418</v>
      </c>
      <c r="I733" s="13" t="s">
        <v>425</v>
      </c>
      <c r="J733" s="10" t="s">
        <v>425</v>
      </c>
      <c r="K733" s="10" t="s">
        <v>425</v>
      </c>
    </row>
    <row r="734" spans="1:11" ht="112.5" customHeight="1" x14ac:dyDescent="0.2">
      <c r="A734" s="9">
        <v>732</v>
      </c>
      <c r="B734" s="10" t="s">
        <v>47</v>
      </c>
      <c r="C734" s="10" t="s">
        <v>157</v>
      </c>
      <c r="D734" s="11" t="s">
        <v>726</v>
      </c>
      <c r="E734" s="10" t="s">
        <v>276</v>
      </c>
      <c r="F734" s="12">
        <v>1</v>
      </c>
      <c r="G734" s="12">
        <v>5000392</v>
      </c>
      <c r="H734" s="12">
        <f>5000392-1289632</f>
        <v>3710760</v>
      </c>
      <c r="I734" s="15" t="s">
        <v>1574</v>
      </c>
      <c r="J734" s="10" t="s">
        <v>1574</v>
      </c>
      <c r="K734" s="10" t="s">
        <v>1199</v>
      </c>
    </row>
    <row r="735" spans="1:11" ht="57.95" customHeight="1" x14ac:dyDescent="0.2">
      <c r="A735" s="9">
        <v>733</v>
      </c>
      <c r="B735" s="10" t="s">
        <v>187</v>
      </c>
      <c r="C735" s="10" t="s">
        <v>157</v>
      </c>
      <c r="D735" s="11" t="s">
        <v>726</v>
      </c>
      <c r="E735" s="10" t="s">
        <v>276</v>
      </c>
      <c r="F735" s="12">
        <v>1</v>
      </c>
      <c r="G735" s="12">
        <v>3999701</v>
      </c>
      <c r="H735" s="12">
        <f>3999701-2605</f>
        <v>3997096</v>
      </c>
      <c r="I735" s="9" t="s">
        <v>1199</v>
      </c>
      <c r="J735" s="9" t="s">
        <v>425</v>
      </c>
      <c r="K735" s="10" t="s">
        <v>1199</v>
      </c>
    </row>
    <row r="736" spans="1:11" ht="57.95" customHeight="1" x14ac:dyDescent="0.2">
      <c r="A736" s="9">
        <v>734</v>
      </c>
      <c r="B736" s="10" t="s">
        <v>187</v>
      </c>
      <c r="C736" s="10" t="s">
        <v>157</v>
      </c>
      <c r="D736" s="11" t="s">
        <v>246</v>
      </c>
      <c r="E736" s="10" t="s">
        <v>57</v>
      </c>
      <c r="F736" s="12">
        <v>20</v>
      </c>
      <c r="G736" s="12">
        <v>74726</v>
      </c>
      <c r="H736" s="12">
        <v>1494520</v>
      </c>
      <c r="I736" s="13" t="s">
        <v>1160</v>
      </c>
      <c r="J736" s="15" t="s">
        <v>1219</v>
      </c>
      <c r="K736" s="10" t="s">
        <v>1125</v>
      </c>
    </row>
    <row r="737" spans="1:11" ht="57.95" customHeight="1" x14ac:dyDescent="0.2">
      <c r="A737" s="9">
        <v>735</v>
      </c>
      <c r="B737" s="10" t="s">
        <v>47</v>
      </c>
      <c r="C737" s="10" t="s">
        <v>157</v>
      </c>
      <c r="D737" s="11" t="s">
        <v>888</v>
      </c>
      <c r="E737" s="10" t="s">
        <v>62</v>
      </c>
      <c r="F737" s="12">
        <v>10</v>
      </c>
      <c r="G737" s="12">
        <v>20144</v>
      </c>
      <c r="H737" s="12">
        <v>201440</v>
      </c>
      <c r="I737" s="13" t="s">
        <v>425</v>
      </c>
      <c r="J737" s="10" t="s">
        <v>425</v>
      </c>
      <c r="K737" s="10" t="s">
        <v>425</v>
      </c>
    </row>
    <row r="738" spans="1:11" ht="57.95" customHeight="1" x14ac:dyDescent="0.2">
      <c r="A738" s="9">
        <v>736</v>
      </c>
      <c r="B738" s="10" t="s">
        <v>47</v>
      </c>
      <c r="C738" s="10" t="s">
        <v>157</v>
      </c>
      <c r="D738" s="11" t="s">
        <v>776</v>
      </c>
      <c r="E738" s="10" t="s">
        <v>62</v>
      </c>
      <c r="F738" s="12">
        <v>4</v>
      </c>
      <c r="G738" s="12">
        <v>15000</v>
      </c>
      <c r="H738" s="12">
        <v>60000</v>
      </c>
      <c r="I738" s="13" t="s">
        <v>425</v>
      </c>
      <c r="J738" s="10" t="s">
        <v>425</v>
      </c>
      <c r="K738" s="10" t="s">
        <v>425</v>
      </c>
    </row>
    <row r="739" spans="1:11" ht="57.95" customHeight="1" x14ac:dyDescent="0.2">
      <c r="A739" s="9">
        <v>737</v>
      </c>
      <c r="B739" s="10" t="s">
        <v>187</v>
      </c>
      <c r="C739" s="10" t="s">
        <v>157</v>
      </c>
      <c r="D739" s="11" t="s">
        <v>776</v>
      </c>
      <c r="E739" s="10" t="s">
        <v>194</v>
      </c>
      <c r="F739" s="12">
        <v>10</v>
      </c>
      <c r="G739" s="12">
        <v>15000</v>
      </c>
      <c r="H739" s="12">
        <v>150000</v>
      </c>
      <c r="I739" s="13" t="s">
        <v>1083</v>
      </c>
      <c r="J739" s="15" t="s">
        <v>1136</v>
      </c>
      <c r="K739" s="15" t="s">
        <v>1125</v>
      </c>
    </row>
    <row r="740" spans="1:11" ht="57.95" customHeight="1" x14ac:dyDescent="0.2">
      <c r="A740" s="9">
        <v>738</v>
      </c>
      <c r="B740" s="10" t="s">
        <v>187</v>
      </c>
      <c r="C740" s="10" t="s">
        <v>157</v>
      </c>
      <c r="D740" s="11" t="s">
        <v>776</v>
      </c>
      <c r="E740" s="10" t="s">
        <v>564</v>
      </c>
      <c r="F740" s="12">
        <v>50</v>
      </c>
      <c r="G740" s="12">
        <v>15000</v>
      </c>
      <c r="H740" s="12">
        <v>750000</v>
      </c>
      <c r="I740" s="13" t="s">
        <v>1079</v>
      </c>
      <c r="J740" s="15" t="s">
        <v>1121</v>
      </c>
      <c r="K740" s="15" t="s">
        <v>1125</v>
      </c>
    </row>
    <row r="741" spans="1:11" ht="57.95" customHeight="1" x14ac:dyDescent="0.2">
      <c r="A741" s="9">
        <v>739</v>
      </c>
      <c r="B741" s="10" t="s">
        <v>187</v>
      </c>
      <c r="C741" s="10" t="s">
        <v>157</v>
      </c>
      <c r="D741" s="11" t="s">
        <v>682</v>
      </c>
      <c r="E741" s="10" t="s">
        <v>194</v>
      </c>
      <c r="F741" s="12">
        <v>20</v>
      </c>
      <c r="G741" s="12">
        <v>12875</v>
      </c>
      <c r="H741" s="12">
        <v>257500</v>
      </c>
      <c r="I741" s="13" t="s">
        <v>1079</v>
      </c>
      <c r="J741" s="15" t="s">
        <v>1121</v>
      </c>
      <c r="K741" s="15" t="s">
        <v>1125</v>
      </c>
    </row>
    <row r="742" spans="1:11" ht="57.95" customHeight="1" x14ac:dyDescent="0.2">
      <c r="A742" s="9">
        <v>740</v>
      </c>
      <c r="B742" s="10" t="s">
        <v>187</v>
      </c>
      <c r="C742" s="10" t="s">
        <v>157</v>
      </c>
      <c r="D742" s="11" t="s">
        <v>777</v>
      </c>
      <c r="E742" s="10" t="s">
        <v>194</v>
      </c>
      <c r="F742" s="12">
        <v>20</v>
      </c>
      <c r="G742" s="12">
        <v>5150</v>
      </c>
      <c r="H742" s="12">
        <v>103000</v>
      </c>
      <c r="I742" s="13" t="s">
        <v>1079</v>
      </c>
      <c r="J742" s="15" t="s">
        <v>1121</v>
      </c>
      <c r="K742" s="15" t="s">
        <v>1125</v>
      </c>
    </row>
    <row r="743" spans="1:11" ht="57.95" customHeight="1" x14ac:dyDescent="0.2">
      <c r="A743" s="9">
        <v>741</v>
      </c>
      <c r="B743" s="10" t="s">
        <v>187</v>
      </c>
      <c r="C743" s="10" t="s">
        <v>157</v>
      </c>
      <c r="D743" s="11" t="s">
        <v>247</v>
      </c>
      <c r="E743" s="10" t="s">
        <v>57</v>
      </c>
      <c r="F743" s="12">
        <v>20</v>
      </c>
      <c r="G743" s="12">
        <v>14945</v>
      </c>
      <c r="H743" s="12">
        <v>298900</v>
      </c>
      <c r="I743" s="13" t="s">
        <v>1417</v>
      </c>
      <c r="J743" s="10" t="s">
        <v>1469</v>
      </c>
      <c r="K743" s="10" t="s">
        <v>1125</v>
      </c>
    </row>
    <row r="744" spans="1:11" ht="57.95" customHeight="1" x14ac:dyDescent="0.2">
      <c r="A744" s="9">
        <v>742</v>
      </c>
      <c r="B744" s="10" t="s">
        <v>187</v>
      </c>
      <c r="C744" s="10" t="s">
        <v>157</v>
      </c>
      <c r="D744" s="11" t="s">
        <v>247</v>
      </c>
      <c r="E744" s="10" t="s">
        <v>57</v>
      </c>
      <c r="F744" s="12">
        <v>6</v>
      </c>
      <c r="G744" s="12">
        <v>14945</v>
      </c>
      <c r="H744" s="12">
        <v>89670</v>
      </c>
      <c r="I744" s="13" t="s">
        <v>1417</v>
      </c>
      <c r="J744" s="10" t="s">
        <v>1469</v>
      </c>
      <c r="K744" s="10" t="s">
        <v>1125</v>
      </c>
    </row>
    <row r="745" spans="1:11" ht="57.95" customHeight="1" x14ac:dyDescent="0.2">
      <c r="A745" s="9">
        <v>743</v>
      </c>
      <c r="B745" s="10" t="s">
        <v>47</v>
      </c>
      <c r="C745" s="10" t="s">
        <v>157</v>
      </c>
      <c r="D745" s="11" t="s">
        <v>317</v>
      </c>
      <c r="E745" s="10" t="s">
        <v>52</v>
      </c>
      <c r="F745" s="12">
        <v>10</v>
      </c>
      <c r="G745" s="12">
        <v>33589</v>
      </c>
      <c r="H745" s="12">
        <v>335890</v>
      </c>
      <c r="I745" s="13" t="s">
        <v>425</v>
      </c>
      <c r="J745" s="10" t="s">
        <v>425</v>
      </c>
      <c r="K745" s="10" t="s">
        <v>425</v>
      </c>
    </row>
    <row r="746" spans="1:11" ht="57.95" customHeight="1" x14ac:dyDescent="0.2">
      <c r="A746" s="9">
        <v>744</v>
      </c>
      <c r="B746" s="10" t="s">
        <v>47</v>
      </c>
      <c r="C746" s="10" t="s">
        <v>157</v>
      </c>
      <c r="D746" s="11" t="s">
        <v>317</v>
      </c>
      <c r="E746" s="10" t="s">
        <v>12</v>
      </c>
      <c r="F746" s="12">
        <v>3</v>
      </c>
      <c r="G746" s="12">
        <v>33589</v>
      </c>
      <c r="H746" s="12">
        <v>100767</v>
      </c>
      <c r="I746" s="13" t="s">
        <v>425</v>
      </c>
      <c r="J746" s="10" t="s">
        <v>425</v>
      </c>
      <c r="K746" s="10" t="s">
        <v>425</v>
      </c>
    </row>
    <row r="747" spans="1:11" ht="57.95" customHeight="1" x14ac:dyDescent="0.2">
      <c r="A747" s="9">
        <v>745</v>
      </c>
      <c r="B747" s="10" t="s">
        <v>47</v>
      </c>
      <c r="C747" s="10" t="s">
        <v>157</v>
      </c>
      <c r="D747" s="11" t="s">
        <v>163</v>
      </c>
      <c r="E747" s="10" t="s">
        <v>12</v>
      </c>
      <c r="F747" s="12">
        <v>5</v>
      </c>
      <c r="G747" s="12">
        <v>24184</v>
      </c>
      <c r="H747" s="12">
        <v>120920</v>
      </c>
      <c r="I747" s="13" t="s">
        <v>425</v>
      </c>
      <c r="J747" s="10" t="s">
        <v>425</v>
      </c>
      <c r="K747" s="10" t="s">
        <v>425</v>
      </c>
    </row>
    <row r="748" spans="1:11" ht="57.95" customHeight="1" x14ac:dyDescent="0.2">
      <c r="A748" s="9">
        <v>746</v>
      </c>
      <c r="B748" s="10" t="s">
        <v>187</v>
      </c>
      <c r="C748" s="10" t="s">
        <v>157</v>
      </c>
      <c r="D748" s="11" t="s">
        <v>526</v>
      </c>
      <c r="E748" s="10" t="s">
        <v>57</v>
      </c>
      <c r="F748" s="12">
        <v>15</v>
      </c>
      <c r="G748" s="12">
        <v>42350</v>
      </c>
      <c r="H748" s="12">
        <v>635250</v>
      </c>
      <c r="I748" s="13" t="s">
        <v>1417</v>
      </c>
      <c r="J748" s="10" t="s">
        <v>1469</v>
      </c>
      <c r="K748" s="10" t="s">
        <v>1171</v>
      </c>
    </row>
    <row r="749" spans="1:11" ht="57.95" customHeight="1" x14ac:dyDescent="0.2">
      <c r="A749" s="9">
        <v>747</v>
      </c>
      <c r="B749" s="10" t="s">
        <v>47</v>
      </c>
      <c r="C749" s="10" t="s">
        <v>157</v>
      </c>
      <c r="D749" s="11" t="s">
        <v>526</v>
      </c>
      <c r="E749" s="10" t="s">
        <v>60</v>
      </c>
      <c r="F749" s="12">
        <v>2</v>
      </c>
      <c r="G749" s="12">
        <v>42350</v>
      </c>
      <c r="H749" s="12">
        <v>84700</v>
      </c>
      <c r="I749" s="13" t="s">
        <v>425</v>
      </c>
      <c r="J749" s="10" t="s">
        <v>425</v>
      </c>
      <c r="K749" s="10" t="s">
        <v>425</v>
      </c>
    </row>
    <row r="750" spans="1:11" ht="57.95" customHeight="1" x14ac:dyDescent="0.2">
      <c r="A750" s="9">
        <v>748</v>
      </c>
      <c r="B750" s="10" t="s">
        <v>187</v>
      </c>
      <c r="C750" s="10" t="s">
        <v>157</v>
      </c>
      <c r="D750" s="11" t="s">
        <v>248</v>
      </c>
      <c r="E750" s="10" t="s">
        <v>194</v>
      </c>
      <c r="F750" s="12">
        <v>10</v>
      </c>
      <c r="G750" s="12">
        <v>4837</v>
      </c>
      <c r="H750" s="12">
        <v>48370</v>
      </c>
      <c r="I750" s="13" t="s">
        <v>1079</v>
      </c>
      <c r="J750" s="15" t="s">
        <v>1121</v>
      </c>
      <c r="K750" s="15" t="s">
        <v>1125</v>
      </c>
    </row>
    <row r="751" spans="1:11" ht="57.95" customHeight="1" x14ac:dyDescent="0.2">
      <c r="A751" s="9">
        <v>749</v>
      </c>
      <c r="B751" s="10" t="s">
        <v>187</v>
      </c>
      <c r="C751" s="10" t="s">
        <v>157</v>
      </c>
      <c r="D751" s="11" t="s">
        <v>161</v>
      </c>
      <c r="E751" s="10" t="s">
        <v>194</v>
      </c>
      <c r="F751" s="12">
        <v>160</v>
      </c>
      <c r="G751" s="12">
        <v>10830</v>
      </c>
      <c r="H751" s="12">
        <v>1732800</v>
      </c>
      <c r="I751" s="13" t="s">
        <v>1079</v>
      </c>
      <c r="J751" s="15" t="s">
        <v>1121</v>
      </c>
      <c r="K751" s="15" t="s">
        <v>1125</v>
      </c>
    </row>
    <row r="752" spans="1:11" ht="57.95" customHeight="1" x14ac:dyDescent="0.2">
      <c r="A752" s="9">
        <v>750</v>
      </c>
      <c r="B752" s="10" t="s">
        <v>47</v>
      </c>
      <c r="C752" s="10" t="s">
        <v>157</v>
      </c>
      <c r="D752" s="11" t="s">
        <v>161</v>
      </c>
      <c r="E752" s="10" t="s">
        <v>12</v>
      </c>
      <c r="F752" s="12">
        <v>5</v>
      </c>
      <c r="G752" s="12">
        <v>10830</v>
      </c>
      <c r="H752" s="12">
        <v>54150</v>
      </c>
      <c r="I752" s="13" t="s">
        <v>425</v>
      </c>
      <c r="J752" s="10" t="s">
        <v>425</v>
      </c>
      <c r="K752" s="10" t="s">
        <v>425</v>
      </c>
    </row>
    <row r="753" spans="1:11" ht="57.95" customHeight="1" x14ac:dyDescent="0.2">
      <c r="A753" s="9">
        <v>751</v>
      </c>
      <c r="B753" s="10" t="s">
        <v>47</v>
      </c>
      <c r="C753" s="10" t="s">
        <v>157</v>
      </c>
      <c r="D753" s="11" t="s">
        <v>318</v>
      </c>
      <c r="E753" s="10" t="s">
        <v>52</v>
      </c>
      <c r="F753" s="12">
        <v>20</v>
      </c>
      <c r="G753" s="12">
        <v>2034</v>
      </c>
      <c r="H753" s="12">
        <v>40680</v>
      </c>
      <c r="I753" s="13" t="s">
        <v>425</v>
      </c>
      <c r="J753" s="10" t="s">
        <v>425</v>
      </c>
      <c r="K753" s="10" t="s">
        <v>425</v>
      </c>
    </row>
    <row r="754" spans="1:11" ht="57.95" customHeight="1" x14ac:dyDescent="0.2">
      <c r="A754" s="9">
        <v>752</v>
      </c>
      <c r="B754" s="10" t="s">
        <v>47</v>
      </c>
      <c r="C754" s="10" t="s">
        <v>157</v>
      </c>
      <c r="D754" s="11" t="s">
        <v>318</v>
      </c>
      <c r="E754" s="10" t="s">
        <v>56</v>
      </c>
      <c r="F754" s="12">
        <v>20</v>
      </c>
      <c r="G754" s="12">
        <v>2034</v>
      </c>
      <c r="H754" s="12">
        <v>40680</v>
      </c>
      <c r="I754" s="13" t="s">
        <v>425</v>
      </c>
      <c r="J754" s="10" t="s">
        <v>425</v>
      </c>
      <c r="K754" s="10" t="s">
        <v>425</v>
      </c>
    </row>
    <row r="755" spans="1:11" ht="57.95" customHeight="1" x14ac:dyDescent="0.2">
      <c r="A755" s="9">
        <v>753</v>
      </c>
      <c r="B755" s="10" t="s">
        <v>47</v>
      </c>
      <c r="C755" s="10" t="s">
        <v>157</v>
      </c>
      <c r="D755" s="11" t="s">
        <v>524</v>
      </c>
      <c r="E755" s="10" t="s">
        <v>12</v>
      </c>
      <c r="F755" s="12">
        <v>30</v>
      </c>
      <c r="G755" s="12">
        <v>12092</v>
      </c>
      <c r="H755" s="12">
        <v>362760</v>
      </c>
      <c r="I755" s="13" t="s">
        <v>425</v>
      </c>
      <c r="J755" s="10" t="s">
        <v>425</v>
      </c>
      <c r="K755" s="10" t="s">
        <v>425</v>
      </c>
    </row>
    <row r="756" spans="1:11" ht="57.95" customHeight="1" x14ac:dyDescent="0.2">
      <c r="A756" s="9">
        <v>754</v>
      </c>
      <c r="B756" s="10" t="s">
        <v>47</v>
      </c>
      <c r="C756" s="10" t="s">
        <v>157</v>
      </c>
      <c r="D756" s="11" t="s">
        <v>319</v>
      </c>
      <c r="E756" s="10" t="s">
        <v>52</v>
      </c>
      <c r="F756" s="12">
        <v>40</v>
      </c>
      <c r="G756" s="12">
        <v>9546</v>
      </c>
      <c r="H756" s="12">
        <v>381840</v>
      </c>
      <c r="I756" s="13" t="s">
        <v>425</v>
      </c>
      <c r="J756" s="10" t="s">
        <v>425</v>
      </c>
      <c r="K756" s="10" t="s">
        <v>1199</v>
      </c>
    </row>
    <row r="757" spans="1:11" ht="57.95" customHeight="1" x14ac:dyDescent="0.2">
      <c r="A757" s="9">
        <v>755</v>
      </c>
      <c r="B757" s="10" t="s">
        <v>187</v>
      </c>
      <c r="C757" s="10" t="s">
        <v>157</v>
      </c>
      <c r="D757" s="11" t="s">
        <v>319</v>
      </c>
      <c r="E757" s="10" t="s">
        <v>198</v>
      </c>
      <c r="F757" s="12">
        <v>3</v>
      </c>
      <c r="G757" s="12">
        <v>9546</v>
      </c>
      <c r="H757" s="12">
        <v>28638</v>
      </c>
      <c r="I757" s="13" t="s">
        <v>425</v>
      </c>
      <c r="J757" s="10" t="s">
        <v>425</v>
      </c>
      <c r="K757" s="10" t="s">
        <v>1199</v>
      </c>
    </row>
    <row r="758" spans="1:11" ht="57.95" customHeight="1" x14ac:dyDescent="0.2">
      <c r="A758" s="9">
        <v>756</v>
      </c>
      <c r="B758" s="10" t="s">
        <v>187</v>
      </c>
      <c r="C758" s="10" t="s">
        <v>157</v>
      </c>
      <c r="D758" s="11" t="s">
        <v>319</v>
      </c>
      <c r="E758" s="10" t="s">
        <v>193</v>
      </c>
      <c r="F758" s="12">
        <v>10</v>
      </c>
      <c r="G758" s="12">
        <v>9546</v>
      </c>
      <c r="H758" s="12">
        <v>95460</v>
      </c>
      <c r="I758" s="13" t="s">
        <v>425</v>
      </c>
      <c r="J758" s="10" t="s">
        <v>425</v>
      </c>
      <c r="K758" s="10" t="s">
        <v>1199</v>
      </c>
    </row>
    <row r="759" spans="1:11" ht="57.95" customHeight="1" x14ac:dyDescent="0.2">
      <c r="A759" s="9">
        <v>757</v>
      </c>
      <c r="B759" s="10" t="s">
        <v>187</v>
      </c>
      <c r="C759" s="10" t="s">
        <v>157</v>
      </c>
      <c r="D759" s="11" t="s">
        <v>320</v>
      </c>
      <c r="E759" s="10" t="s">
        <v>57</v>
      </c>
      <c r="F759" s="12">
        <v>15</v>
      </c>
      <c r="G759" s="12">
        <v>6718</v>
      </c>
      <c r="H759" s="12">
        <v>100770</v>
      </c>
      <c r="I759" s="13" t="s">
        <v>425</v>
      </c>
      <c r="J759" s="10" t="s">
        <v>425</v>
      </c>
      <c r="K759" s="10" t="s">
        <v>1199</v>
      </c>
    </row>
    <row r="760" spans="1:11" ht="57.95" customHeight="1" x14ac:dyDescent="0.2">
      <c r="A760" s="9">
        <v>758</v>
      </c>
      <c r="B760" s="10" t="s">
        <v>187</v>
      </c>
      <c r="C760" s="10" t="s">
        <v>157</v>
      </c>
      <c r="D760" s="11" t="s">
        <v>320</v>
      </c>
      <c r="E760" s="10" t="s">
        <v>57</v>
      </c>
      <c r="F760" s="12">
        <v>15</v>
      </c>
      <c r="G760" s="12">
        <v>6718</v>
      </c>
      <c r="H760" s="12">
        <v>100770</v>
      </c>
      <c r="I760" s="13" t="s">
        <v>425</v>
      </c>
      <c r="J760" s="10" t="s">
        <v>425</v>
      </c>
      <c r="K760" s="10" t="s">
        <v>1199</v>
      </c>
    </row>
    <row r="761" spans="1:11" ht="57.95" customHeight="1" x14ac:dyDescent="0.2">
      <c r="A761" s="9">
        <v>759</v>
      </c>
      <c r="B761" s="10" t="s">
        <v>187</v>
      </c>
      <c r="C761" s="10" t="s">
        <v>157</v>
      </c>
      <c r="D761" s="11" t="s">
        <v>162</v>
      </c>
      <c r="E761" s="10" t="s">
        <v>57</v>
      </c>
      <c r="F761" s="12">
        <v>6</v>
      </c>
      <c r="G761" s="12">
        <v>26871</v>
      </c>
      <c r="H761" s="12">
        <v>161226</v>
      </c>
      <c r="I761" s="13" t="s">
        <v>1160</v>
      </c>
      <c r="J761" s="15" t="s">
        <v>1219</v>
      </c>
      <c r="K761" s="10" t="s">
        <v>1125</v>
      </c>
    </row>
    <row r="762" spans="1:11" ht="57.95" customHeight="1" x14ac:dyDescent="0.2">
      <c r="A762" s="9">
        <v>760</v>
      </c>
      <c r="B762" s="10" t="s">
        <v>187</v>
      </c>
      <c r="C762" s="10" t="s">
        <v>157</v>
      </c>
      <c r="D762" s="11" t="s">
        <v>162</v>
      </c>
      <c r="E762" s="10" t="s">
        <v>57</v>
      </c>
      <c r="F762" s="12">
        <v>20</v>
      </c>
      <c r="G762" s="12">
        <v>26871</v>
      </c>
      <c r="H762" s="12">
        <v>537420</v>
      </c>
      <c r="I762" s="13" t="s">
        <v>1160</v>
      </c>
      <c r="J762" s="15" t="s">
        <v>1219</v>
      </c>
      <c r="K762" s="10" t="s">
        <v>1125</v>
      </c>
    </row>
    <row r="763" spans="1:11" ht="57.95" customHeight="1" x14ac:dyDescent="0.2">
      <c r="A763" s="9">
        <v>761</v>
      </c>
      <c r="B763" s="10" t="s">
        <v>47</v>
      </c>
      <c r="C763" s="10" t="s">
        <v>157</v>
      </c>
      <c r="D763" s="11" t="s">
        <v>162</v>
      </c>
      <c r="E763" s="10" t="s">
        <v>12</v>
      </c>
      <c r="F763" s="12">
        <v>3</v>
      </c>
      <c r="G763" s="12">
        <v>26871</v>
      </c>
      <c r="H763" s="12">
        <v>80613</v>
      </c>
      <c r="I763" s="13" t="s">
        <v>1161</v>
      </c>
      <c r="J763" s="15" t="s">
        <v>1219</v>
      </c>
      <c r="K763" s="10" t="s">
        <v>1125</v>
      </c>
    </row>
    <row r="764" spans="1:11" ht="57.95" customHeight="1" x14ac:dyDescent="0.2">
      <c r="A764" s="9">
        <v>762</v>
      </c>
      <c r="B764" s="10" t="s">
        <v>47</v>
      </c>
      <c r="C764" s="10" t="s">
        <v>157</v>
      </c>
      <c r="D764" s="11" t="s">
        <v>523</v>
      </c>
      <c r="E764" s="10" t="s">
        <v>12</v>
      </c>
      <c r="F764" s="12">
        <v>20</v>
      </c>
      <c r="G764" s="12">
        <v>4030</v>
      </c>
      <c r="H764" s="12">
        <v>80600</v>
      </c>
      <c r="I764" s="13" t="s">
        <v>425</v>
      </c>
      <c r="J764" s="10" t="s">
        <v>425</v>
      </c>
      <c r="K764" s="10" t="s">
        <v>425</v>
      </c>
    </row>
    <row r="765" spans="1:11" ht="57.95" customHeight="1" x14ac:dyDescent="0.2">
      <c r="A765" s="9">
        <v>763</v>
      </c>
      <c r="B765" s="10" t="s">
        <v>47</v>
      </c>
      <c r="C765" s="10" t="s">
        <v>157</v>
      </c>
      <c r="D765" s="11" t="s">
        <v>160</v>
      </c>
      <c r="E765" s="10" t="s">
        <v>52</v>
      </c>
      <c r="F765" s="12">
        <v>1000</v>
      </c>
      <c r="G765" s="12">
        <v>1469</v>
      </c>
      <c r="H765" s="12">
        <v>1469000</v>
      </c>
      <c r="I765" s="13" t="s">
        <v>425</v>
      </c>
      <c r="J765" s="10" t="s">
        <v>425</v>
      </c>
      <c r="K765" s="10" t="s">
        <v>1199</v>
      </c>
    </row>
    <row r="766" spans="1:11" ht="57.95" customHeight="1" x14ac:dyDescent="0.2">
      <c r="A766" s="9">
        <v>764</v>
      </c>
      <c r="B766" s="10" t="s">
        <v>47</v>
      </c>
      <c r="C766" s="10" t="s">
        <v>157</v>
      </c>
      <c r="D766" s="11" t="s">
        <v>525</v>
      </c>
      <c r="E766" s="10" t="s">
        <v>61</v>
      </c>
      <c r="F766" s="12">
        <v>6</v>
      </c>
      <c r="G766" s="12">
        <v>19379</v>
      </c>
      <c r="H766" s="12">
        <v>116274</v>
      </c>
      <c r="I766" s="13" t="s">
        <v>425</v>
      </c>
      <c r="J766" s="10" t="s">
        <v>425</v>
      </c>
      <c r="K766" s="10" t="s">
        <v>1199</v>
      </c>
    </row>
    <row r="767" spans="1:11" ht="57.95" customHeight="1" x14ac:dyDescent="0.2">
      <c r="A767" s="14">
        <v>765</v>
      </c>
      <c r="B767" s="9" t="s">
        <v>187</v>
      </c>
      <c r="C767" s="9" t="s">
        <v>157</v>
      </c>
      <c r="D767" s="11" t="s">
        <v>525</v>
      </c>
      <c r="E767" s="10" t="s">
        <v>57</v>
      </c>
      <c r="F767" s="16">
        <v>10</v>
      </c>
      <c r="G767" s="16">
        <v>19380</v>
      </c>
      <c r="H767" s="16">
        <v>193800</v>
      </c>
      <c r="I767" s="9" t="s">
        <v>425</v>
      </c>
      <c r="J767" s="9" t="s">
        <v>425</v>
      </c>
      <c r="K767" s="10" t="s">
        <v>1128</v>
      </c>
    </row>
    <row r="768" spans="1:11" ht="57.95" customHeight="1" x14ac:dyDescent="0.2">
      <c r="A768" s="9">
        <v>766</v>
      </c>
      <c r="B768" s="10" t="s">
        <v>47</v>
      </c>
      <c r="C768" s="10" t="s">
        <v>157</v>
      </c>
      <c r="D768" s="11" t="s">
        <v>889</v>
      </c>
      <c r="E768" s="10" t="s">
        <v>60</v>
      </c>
      <c r="F768" s="12">
        <v>2</v>
      </c>
      <c r="G768" s="12">
        <v>261366</v>
      </c>
      <c r="H768" s="12">
        <v>522732</v>
      </c>
      <c r="I768" s="13" t="s">
        <v>425</v>
      </c>
      <c r="J768" s="10" t="s">
        <v>425</v>
      </c>
      <c r="K768" s="10" t="s">
        <v>1199</v>
      </c>
    </row>
    <row r="769" spans="1:11" ht="57.95" customHeight="1" x14ac:dyDescent="0.2">
      <c r="A769" s="9">
        <v>767</v>
      </c>
      <c r="B769" s="10" t="s">
        <v>47</v>
      </c>
      <c r="C769" s="10" t="s">
        <v>157</v>
      </c>
      <c r="D769" s="11" t="s">
        <v>890</v>
      </c>
      <c r="E769" s="10" t="s">
        <v>60</v>
      </c>
      <c r="F769" s="12">
        <v>1</v>
      </c>
      <c r="G769" s="12">
        <v>961772</v>
      </c>
      <c r="H769" s="12">
        <v>961772</v>
      </c>
      <c r="I769" s="13" t="s">
        <v>425</v>
      </c>
      <c r="J769" s="10" t="s">
        <v>425</v>
      </c>
      <c r="K769" s="10" t="s">
        <v>1199</v>
      </c>
    </row>
    <row r="770" spans="1:11" ht="57.95" customHeight="1" x14ac:dyDescent="0.2">
      <c r="A770" s="9">
        <v>768</v>
      </c>
      <c r="B770" s="10" t="s">
        <v>47</v>
      </c>
      <c r="C770" s="10" t="s">
        <v>157</v>
      </c>
      <c r="D770" s="11" t="s">
        <v>891</v>
      </c>
      <c r="E770" s="10" t="s">
        <v>60</v>
      </c>
      <c r="F770" s="12">
        <v>2</v>
      </c>
      <c r="G770" s="12">
        <v>273714</v>
      </c>
      <c r="H770" s="12">
        <v>547428</v>
      </c>
      <c r="I770" s="13" t="s">
        <v>425</v>
      </c>
      <c r="J770" s="10" t="s">
        <v>425</v>
      </c>
      <c r="K770" s="10" t="s">
        <v>1199</v>
      </c>
    </row>
    <row r="771" spans="1:11" ht="57.95" customHeight="1" x14ac:dyDescent="0.2">
      <c r="A771" s="9">
        <v>769</v>
      </c>
      <c r="B771" s="10" t="s">
        <v>47</v>
      </c>
      <c r="C771" s="10" t="s">
        <v>157</v>
      </c>
      <c r="D771" s="11" t="s">
        <v>164</v>
      </c>
      <c r="E771" s="10" t="s">
        <v>12</v>
      </c>
      <c r="F771" s="12">
        <v>5</v>
      </c>
      <c r="G771" s="12">
        <v>24184</v>
      </c>
      <c r="H771" s="12">
        <v>120920</v>
      </c>
      <c r="I771" s="13" t="s">
        <v>425</v>
      </c>
      <c r="J771" s="10" t="s">
        <v>425</v>
      </c>
      <c r="K771" s="10" t="s">
        <v>1562</v>
      </c>
    </row>
    <row r="772" spans="1:11" ht="57.95" customHeight="1" x14ac:dyDescent="0.2">
      <c r="A772" s="9">
        <v>770</v>
      </c>
      <c r="B772" s="10" t="s">
        <v>187</v>
      </c>
      <c r="C772" s="10" t="s">
        <v>157</v>
      </c>
      <c r="D772" s="11" t="s">
        <v>681</v>
      </c>
      <c r="E772" s="10" t="s">
        <v>57</v>
      </c>
      <c r="F772" s="12">
        <v>10</v>
      </c>
      <c r="G772" s="12">
        <v>9530</v>
      </c>
      <c r="H772" s="12">
        <v>95300</v>
      </c>
      <c r="I772" s="13" t="s">
        <v>425</v>
      </c>
      <c r="J772" s="10" t="s">
        <v>425</v>
      </c>
      <c r="K772" s="10" t="s">
        <v>1199</v>
      </c>
    </row>
    <row r="773" spans="1:11" ht="57.95" customHeight="1" x14ac:dyDescent="0.2">
      <c r="A773" s="9">
        <v>771</v>
      </c>
      <c r="B773" s="10" t="s">
        <v>47</v>
      </c>
      <c r="C773" s="10" t="s">
        <v>157</v>
      </c>
      <c r="D773" s="11" t="s">
        <v>529</v>
      </c>
      <c r="E773" s="10" t="s">
        <v>12</v>
      </c>
      <c r="F773" s="12">
        <v>30</v>
      </c>
      <c r="G773" s="12">
        <v>23213</v>
      </c>
      <c r="H773" s="12">
        <v>696390</v>
      </c>
      <c r="I773" s="13" t="s">
        <v>425</v>
      </c>
      <c r="J773" s="10" t="s">
        <v>425</v>
      </c>
      <c r="K773" s="10" t="s">
        <v>425</v>
      </c>
    </row>
    <row r="774" spans="1:11" ht="57.95" customHeight="1" x14ac:dyDescent="0.2">
      <c r="A774" s="9">
        <v>772</v>
      </c>
      <c r="B774" s="10" t="s">
        <v>47</v>
      </c>
      <c r="C774" s="10" t="s">
        <v>157</v>
      </c>
      <c r="D774" s="11" t="s">
        <v>530</v>
      </c>
      <c r="E774" s="10" t="s">
        <v>60</v>
      </c>
      <c r="F774" s="12">
        <v>2</v>
      </c>
      <c r="G774" s="12">
        <v>10984</v>
      </c>
      <c r="H774" s="12">
        <v>21968</v>
      </c>
      <c r="I774" s="13" t="s">
        <v>425</v>
      </c>
      <c r="J774" s="10" t="s">
        <v>425</v>
      </c>
      <c r="K774" s="10" t="s">
        <v>1199</v>
      </c>
    </row>
    <row r="775" spans="1:11" ht="57.95" customHeight="1" x14ac:dyDescent="0.2">
      <c r="A775" s="9">
        <v>773</v>
      </c>
      <c r="B775" s="10" t="s">
        <v>47</v>
      </c>
      <c r="C775" s="10" t="s">
        <v>157</v>
      </c>
      <c r="D775" s="11" t="s">
        <v>527</v>
      </c>
      <c r="E775" s="10" t="s">
        <v>60</v>
      </c>
      <c r="F775" s="12">
        <v>3</v>
      </c>
      <c r="G775" s="12">
        <v>16160</v>
      </c>
      <c r="H775" s="12">
        <v>48480</v>
      </c>
      <c r="I775" s="13" t="s">
        <v>425</v>
      </c>
      <c r="J775" s="10" t="s">
        <v>425</v>
      </c>
      <c r="K775" s="10" t="s">
        <v>1199</v>
      </c>
    </row>
    <row r="776" spans="1:11" ht="57.95" customHeight="1" x14ac:dyDescent="0.2">
      <c r="A776" s="9">
        <v>774</v>
      </c>
      <c r="B776" s="10" t="s">
        <v>47</v>
      </c>
      <c r="C776" s="10" t="s">
        <v>157</v>
      </c>
      <c r="D776" s="11" t="s">
        <v>528</v>
      </c>
      <c r="E776" s="10" t="s">
        <v>60</v>
      </c>
      <c r="F776" s="12">
        <v>5</v>
      </c>
      <c r="G776" s="12">
        <v>17836</v>
      </c>
      <c r="H776" s="12">
        <v>89180</v>
      </c>
      <c r="I776" s="13" t="s">
        <v>425</v>
      </c>
      <c r="J776" s="10" t="s">
        <v>425</v>
      </c>
      <c r="K776" s="10" t="s">
        <v>1199</v>
      </c>
    </row>
    <row r="777" spans="1:11" ht="57.95" customHeight="1" x14ac:dyDescent="0.2">
      <c r="A777" s="9">
        <v>775</v>
      </c>
      <c r="B777" s="10" t="s">
        <v>187</v>
      </c>
      <c r="C777" s="10" t="s">
        <v>157</v>
      </c>
      <c r="D777" s="11" t="s">
        <v>158</v>
      </c>
      <c r="E777" s="10" t="s">
        <v>57</v>
      </c>
      <c r="F777" s="12">
        <v>20</v>
      </c>
      <c r="G777" s="12">
        <v>56429</v>
      </c>
      <c r="H777" s="12">
        <v>1128580</v>
      </c>
      <c r="I777" s="13" t="s">
        <v>1304</v>
      </c>
      <c r="J777" s="15" t="s">
        <v>1399</v>
      </c>
      <c r="K777" s="15" t="s">
        <v>1125</v>
      </c>
    </row>
    <row r="778" spans="1:11" ht="57.95" customHeight="1" x14ac:dyDescent="0.2">
      <c r="A778" s="9">
        <v>776</v>
      </c>
      <c r="B778" s="10" t="s">
        <v>187</v>
      </c>
      <c r="C778" s="10" t="s">
        <v>157</v>
      </c>
      <c r="D778" s="11" t="s">
        <v>158</v>
      </c>
      <c r="E778" s="10" t="s">
        <v>194</v>
      </c>
      <c r="F778" s="12">
        <v>2</v>
      </c>
      <c r="G778" s="12">
        <v>56429</v>
      </c>
      <c r="H778" s="12">
        <v>112858</v>
      </c>
      <c r="I778" s="13" t="s">
        <v>1079</v>
      </c>
      <c r="J778" s="15" t="s">
        <v>1121</v>
      </c>
      <c r="K778" s="15" t="s">
        <v>1125</v>
      </c>
    </row>
    <row r="779" spans="1:11" ht="57.95" customHeight="1" x14ac:dyDescent="0.2">
      <c r="A779" s="9">
        <v>777</v>
      </c>
      <c r="B779" s="10" t="s">
        <v>47</v>
      </c>
      <c r="C779" s="10" t="s">
        <v>157</v>
      </c>
      <c r="D779" s="11" t="s">
        <v>158</v>
      </c>
      <c r="E779" s="10" t="s">
        <v>12</v>
      </c>
      <c r="F779" s="12">
        <v>5</v>
      </c>
      <c r="G779" s="12">
        <v>56429</v>
      </c>
      <c r="H779" s="12">
        <v>282145</v>
      </c>
      <c r="I779" s="13" t="s">
        <v>1303</v>
      </c>
      <c r="J779" s="15" t="s">
        <v>1399</v>
      </c>
      <c r="K779" s="15" t="s">
        <v>1125</v>
      </c>
    </row>
    <row r="780" spans="1:11" ht="57.95" customHeight="1" x14ac:dyDescent="0.2">
      <c r="A780" s="9">
        <v>778</v>
      </c>
      <c r="B780" s="10" t="s">
        <v>47</v>
      </c>
      <c r="C780" s="10" t="s">
        <v>157</v>
      </c>
      <c r="D780" s="11" t="s">
        <v>158</v>
      </c>
      <c r="E780" s="10" t="s">
        <v>12</v>
      </c>
      <c r="F780" s="12">
        <v>2</v>
      </c>
      <c r="G780" s="12">
        <v>56429</v>
      </c>
      <c r="H780" s="12">
        <v>112858</v>
      </c>
      <c r="I780" s="13" t="s">
        <v>1303</v>
      </c>
      <c r="J780" s="15" t="s">
        <v>1399</v>
      </c>
      <c r="K780" s="15" t="s">
        <v>1125</v>
      </c>
    </row>
    <row r="781" spans="1:11" ht="57.95" customHeight="1" x14ac:dyDescent="0.2">
      <c r="A781" s="9">
        <v>779</v>
      </c>
      <c r="B781" s="10" t="s">
        <v>47</v>
      </c>
      <c r="C781" s="10" t="s">
        <v>157</v>
      </c>
      <c r="D781" s="11" t="s">
        <v>165</v>
      </c>
      <c r="E781" s="10" t="s">
        <v>56</v>
      </c>
      <c r="F781" s="12">
        <v>10</v>
      </c>
      <c r="G781" s="12">
        <v>100000</v>
      </c>
      <c r="H781" s="12">
        <v>1000000</v>
      </c>
      <c r="I781" s="13" t="s">
        <v>1303</v>
      </c>
      <c r="J781" s="15" t="s">
        <v>1399</v>
      </c>
      <c r="K781" s="15" t="s">
        <v>1125</v>
      </c>
    </row>
    <row r="782" spans="1:11" ht="57.95" customHeight="1" x14ac:dyDescent="0.2">
      <c r="A782" s="9">
        <v>780</v>
      </c>
      <c r="B782" s="10" t="s">
        <v>47</v>
      </c>
      <c r="C782" s="10" t="s">
        <v>157</v>
      </c>
      <c r="D782" s="11" t="s">
        <v>159</v>
      </c>
      <c r="E782" s="10" t="s">
        <v>56</v>
      </c>
      <c r="F782" s="12">
        <v>3</v>
      </c>
      <c r="G782" s="12">
        <v>100000</v>
      </c>
      <c r="H782" s="12">
        <v>300000</v>
      </c>
      <c r="I782" s="13" t="s">
        <v>1303</v>
      </c>
      <c r="J782" s="15" t="s">
        <v>1399</v>
      </c>
      <c r="K782" s="15" t="s">
        <v>1125</v>
      </c>
    </row>
    <row r="783" spans="1:11" ht="57.95" customHeight="1" x14ac:dyDescent="0.2">
      <c r="A783" s="9">
        <v>781</v>
      </c>
      <c r="B783" s="10" t="s">
        <v>47</v>
      </c>
      <c r="C783" s="10" t="s">
        <v>31</v>
      </c>
      <c r="D783" s="11" t="s">
        <v>726</v>
      </c>
      <c r="E783" s="10" t="s">
        <v>276</v>
      </c>
      <c r="F783" s="12">
        <v>1</v>
      </c>
      <c r="G783" s="12">
        <v>1000230</v>
      </c>
      <c r="H783" s="12">
        <f>1000230-8927</f>
        <v>991303</v>
      </c>
      <c r="I783" s="9" t="s">
        <v>1199</v>
      </c>
      <c r="J783" s="9" t="s">
        <v>425</v>
      </c>
      <c r="K783" s="10" t="s">
        <v>1199</v>
      </c>
    </row>
    <row r="784" spans="1:11" ht="57.95" customHeight="1" x14ac:dyDescent="0.2">
      <c r="A784" s="9">
        <v>782</v>
      </c>
      <c r="B784" s="10" t="s">
        <v>187</v>
      </c>
      <c r="C784" s="10" t="s">
        <v>31</v>
      </c>
      <c r="D784" s="11" t="s">
        <v>726</v>
      </c>
      <c r="E784" s="10" t="s">
        <v>276</v>
      </c>
      <c r="F784" s="12">
        <v>1</v>
      </c>
      <c r="G784" s="12">
        <v>500000</v>
      </c>
      <c r="H784" s="12">
        <v>500000</v>
      </c>
      <c r="I784" s="9" t="s">
        <v>1199</v>
      </c>
      <c r="J784" s="9" t="s">
        <v>425</v>
      </c>
      <c r="K784" s="10" t="s">
        <v>1199</v>
      </c>
    </row>
    <row r="785" spans="1:11" ht="57.95" customHeight="1" x14ac:dyDescent="0.2">
      <c r="A785" s="9">
        <v>783</v>
      </c>
      <c r="B785" s="10" t="s">
        <v>187</v>
      </c>
      <c r="C785" s="10" t="s">
        <v>31</v>
      </c>
      <c r="D785" s="11" t="s">
        <v>778</v>
      </c>
      <c r="E785" s="10" t="s">
        <v>564</v>
      </c>
      <c r="F785" s="12">
        <v>2</v>
      </c>
      <c r="G785" s="12">
        <v>33893</v>
      </c>
      <c r="H785" s="12">
        <v>67786</v>
      </c>
      <c r="I785" s="13" t="s">
        <v>1440</v>
      </c>
      <c r="J785" s="10" t="s">
        <v>1441</v>
      </c>
      <c r="K785" s="10" t="s">
        <v>1125</v>
      </c>
    </row>
    <row r="786" spans="1:11" ht="57.95" customHeight="1" x14ac:dyDescent="0.2">
      <c r="A786" s="9">
        <v>784</v>
      </c>
      <c r="B786" s="10" t="s">
        <v>47</v>
      </c>
      <c r="C786" s="10" t="s">
        <v>31</v>
      </c>
      <c r="D786" s="11" t="s">
        <v>778</v>
      </c>
      <c r="E786" s="10" t="s">
        <v>51</v>
      </c>
      <c r="F786" s="12">
        <v>2</v>
      </c>
      <c r="G786" s="12">
        <v>33893</v>
      </c>
      <c r="H786" s="12">
        <v>67786</v>
      </c>
      <c r="I786" s="13" t="s">
        <v>1290</v>
      </c>
      <c r="J786" s="10" t="s">
        <v>1398</v>
      </c>
      <c r="K786" s="10" t="s">
        <v>1125</v>
      </c>
    </row>
    <row r="787" spans="1:11" ht="57.95" customHeight="1" x14ac:dyDescent="0.2">
      <c r="A787" s="14">
        <v>785</v>
      </c>
      <c r="B787" s="10" t="s">
        <v>187</v>
      </c>
      <c r="C787" s="10" t="s">
        <v>31</v>
      </c>
      <c r="D787" s="11" t="s">
        <v>397</v>
      </c>
      <c r="E787" s="10" t="s">
        <v>194</v>
      </c>
      <c r="F787" s="12">
        <v>15</v>
      </c>
      <c r="G787" s="12">
        <v>2194</v>
      </c>
      <c r="H787" s="12">
        <v>32910</v>
      </c>
      <c r="I787" s="9" t="s">
        <v>425</v>
      </c>
      <c r="J787" s="10" t="s">
        <v>1145</v>
      </c>
      <c r="K787" s="10" t="s">
        <v>1128</v>
      </c>
    </row>
    <row r="788" spans="1:11" ht="57.95" customHeight="1" x14ac:dyDescent="0.2">
      <c r="A788" s="9">
        <v>786</v>
      </c>
      <c r="B788" s="10" t="s">
        <v>47</v>
      </c>
      <c r="C788" s="10" t="s">
        <v>31</v>
      </c>
      <c r="D788" s="11" t="s">
        <v>397</v>
      </c>
      <c r="E788" s="10" t="s">
        <v>51</v>
      </c>
      <c r="F788" s="12">
        <v>5</v>
      </c>
      <c r="G788" s="12">
        <v>2194</v>
      </c>
      <c r="H788" s="12">
        <v>10970</v>
      </c>
      <c r="I788" s="13" t="s">
        <v>1290</v>
      </c>
      <c r="J788" s="10" t="s">
        <v>1398</v>
      </c>
      <c r="K788" s="10" t="s">
        <v>1125</v>
      </c>
    </row>
    <row r="789" spans="1:11" ht="57.95" customHeight="1" x14ac:dyDescent="0.2">
      <c r="A789" s="9">
        <v>787</v>
      </c>
      <c r="B789" s="10" t="s">
        <v>47</v>
      </c>
      <c r="C789" s="10" t="s">
        <v>31</v>
      </c>
      <c r="D789" s="11" t="s">
        <v>892</v>
      </c>
      <c r="E789" s="10" t="s">
        <v>54</v>
      </c>
      <c r="F789" s="12">
        <v>18</v>
      </c>
      <c r="G789" s="12">
        <v>3723</v>
      </c>
      <c r="H789" s="12">
        <v>67014</v>
      </c>
      <c r="I789" s="13" t="s">
        <v>425</v>
      </c>
      <c r="J789" s="10" t="s">
        <v>425</v>
      </c>
      <c r="K789" s="10" t="s">
        <v>1199</v>
      </c>
    </row>
    <row r="790" spans="1:11" ht="57.95" customHeight="1" x14ac:dyDescent="0.2">
      <c r="A790" s="14">
        <v>788</v>
      </c>
      <c r="B790" s="10" t="s">
        <v>187</v>
      </c>
      <c r="C790" s="10" t="s">
        <v>166</v>
      </c>
      <c r="D790" s="11" t="s">
        <v>684</v>
      </c>
      <c r="E790" s="10" t="s">
        <v>194</v>
      </c>
      <c r="F790" s="12">
        <v>250</v>
      </c>
      <c r="G790" s="12">
        <v>8057</v>
      </c>
      <c r="H790" s="12">
        <v>2014250</v>
      </c>
      <c r="I790" s="9" t="s">
        <v>425</v>
      </c>
      <c r="J790" s="10" t="s">
        <v>1145</v>
      </c>
      <c r="K790" s="10" t="s">
        <v>1128</v>
      </c>
    </row>
    <row r="791" spans="1:11" ht="57.95" customHeight="1" x14ac:dyDescent="0.2">
      <c r="A791" s="9">
        <v>789</v>
      </c>
      <c r="B791" s="10" t="s">
        <v>47</v>
      </c>
      <c r="C791" s="10" t="s">
        <v>166</v>
      </c>
      <c r="D791" s="11" t="s">
        <v>289</v>
      </c>
      <c r="E791" s="10" t="s">
        <v>12</v>
      </c>
      <c r="F791" s="12">
        <v>24</v>
      </c>
      <c r="G791" s="12">
        <v>7535</v>
      </c>
      <c r="H791" s="12">
        <v>180840</v>
      </c>
      <c r="I791" s="13" t="s">
        <v>1410</v>
      </c>
      <c r="J791" s="15" t="s">
        <v>1465</v>
      </c>
      <c r="K791" s="10" t="s">
        <v>1125</v>
      </c>
    </row>
    <row r="792" spans="1:11" ht="57.95" customHeight="1" x14ac:dyDescent="0.2">
      <c r="A792" s="9">
        <v>790</v>
      </c>
      <c r="B792" s="10" t="s">
        <v>187</v>
      </c>
      <c r="C792" s="10" t="s">
        <v>166</v>
      </c>
      <c r="D792" s="11" t="s">
        <v>321</v>
      </c>
      <c r="E792" s="10" t="s">
        <v>194</v>
      </c>
      <c r="F792" s="12">
        <v>25000</v>
      </c>
      <c r="G792" s="12">
        <v>57</v>
      </c>
      <c r="H792" s="12">
        <v>1425000</v>
      </c>
      <c r="I792" s="13" t="s">
        <v>1082</v>
      </c>
      <c r="J792" s="15" t="s">
        <v>1122</v>
      </c>
      <c r="K792" s="15" t="s">
        <v>1125</v>
      </c>
    </row>
    <row r="793" spans="1:11" ht="57.95" customHeight="1" x14ac:dyDescent="0.2">
      <c r="A793" s="9">
        <v>791</v>
      </c>
      <c r="B793" s="10" t="s">
        <v>47</v>
      </c>
      <c r="C793" s="10" t="s">
        <v>166</v>
      </c>
      <c r="D793" s="11" t="s">
        <v>321</v>
      </c>
      <c r="E793" s="10" t="s">
        <v>12</v>
      </c>
      <c r="F793" s="12">
        <v>2000</v>
      </c>
      <c r="G793" s="12">
        <v>57</v>
      </c>
      <c r="H793" s="12">
        <v>114000</v>
      </c>
      <c r="I793" s="13" t="s">
        <v>425</v>
      </c>
      <c r="J793" s="15" t="s">
        <v>425</v>
      </c>
      <c r="K793" s="15" t="s">
        <v>1199</v>
      </c>
    </row>
    <row r="794" spans="1:11" ht="57.95" customHeight="1" x14ac:dyDescent="0.2">
      <c r="A794" s="9">
        <v>792</v>
      </c>
      <c r="B794" s="10" t="s">
        <v>187</v>
      </c>
      <c r="C794" s="10" t="s">
        <v>166</v>
      </c>
      <c r="D794" s="11" t="s">
        <v>322</v>
      </c>
      <c r="E794" s="10" t="s">
        <v>194</v>
      </c>
      <c r="F794" s="12">
        <v>24200</v>
      </c>
      <c r="G794" s="12">
        <v>48</v>
      </c>
      <c r="H794" s="12">
        <v>1161600</v>
      </c>
      <c r="I794" s="15" t="s">
        <v>1421</v>
      </c>
      <c r="J794" s="15" t="s">
        <v>1446</v>
      </c>
      <c r="K794" s="15" t="s">
        <v>1458</v>
      </c>
    </row>
    <row r="795" spans="1:11" ht="57.95" customHeight="1" x14ac:dyDescent="0.2">
      <c r="A795" s="9">
        <v>793</v>
      </c>
      <c r="B795" s="10" t="s">
        <v>47</v>
      </c>
      <c r="C795" s="10" t="s">
        <v>166</v>
      </c>
      <c r="D795" s="11" t="s">
        <v>533</v>
      </c>
      <c r="E795" s="10" t="s">
        <v>534</v>
      </c>
      <c r="F795" s="12">
        <v>3</v>
      </c>
      <c r="G795" s="12">
        <v>27707</v>
      </c>
      <c r="H795" s="12">
        <v>83121</v>
      </c>
      <c r="I795" s="13" t="s">
        <v>425</v>
      </c>
      <c r="J795" s="15" t="s">
        <v>425</v>
      </c>
      <c r="K795" s="15" t="s">
        <v>1199</v>
      </c>
    </row>
    <row r="796" spans="1:11" ht="57.95" customHeight="1" x14ac:dyDescent="0.2">
      <c r="A796" s="9">
        <v>794</v>
      </c>
      <c r="B796" s="10" t="s">
        <v>47</v>
      </c>
      <c r="C796" s="10" t="s">
        <v>166</v>
      </c>
      <c r="D796" s="11" t="s">
        <v>726</v>
      </c>
      <c r="E796" s="10" t="s">
        <v>276</v>
      </c>
      <c r="F796" s="12">
        <v>1</v>
      </c>
      <c r="G796" s="12">
        <v>4000577</v>
      </c>
      <c r="H796" s="12">
        <f>4000577-787705</f>
        <v>3212872</v>
      </c>
      <c r="I796" s="13" t="s">
        <v>425</v>
      </c>
      <c r="J796" s="15" t="s">
        <v>425</v>
      </c>
      <c r="K796" s="15" t="s">
        <v>1199</v>
      </c>
    </row>
    <row r="797" spans="1:11" ht="57.95" customHeight="1" x14ac:dyDescent="0.2">
      <c r="A797" s="9">
        <v>795</v>
      </c>
      <c r="B797" s="10" t="s">
        <v>187</v>
      </c>
      <c r="C797" s="10" t="s">
        <v>166</v>
      </c>
      <c r="D797" s="11" t="s">
        <v>726</v>
      </c>
      <c r="E797" s="10" t="s">
        <v>276</v>
      </c>
      <c r="F797" s="12">
        <v>1</v>
      </c>
      <c r="G797" s="12">
        <v>2001235</v>
      </c>
      <c r="H797" s="12">
        <v>2001235</v>
      </c>
      <c r="I797" s="9" t="s">
        <v>1199</v>
      </c>
      <c r="J797" s="9" t="s">
        <v>425</v>
      </c>
      <c r="K797" s="10" t="s">
        <v>1199</v>
      </c>
    </row>
    <row r="798" spans="1:11" ht="57.95" customHeight="1" x14ac:dyDescent="0.2">
      <c r="A798" s="14">
        <v>796</v>
      </c>
      <c r="B798" s="9" t="s">
        <v>47</v>
      </c>
      <c r="C798" s="9" t="s">
        <v>166</v>
      </c>
      <c r="D798" s="11" t="s">
        <v>532</v>
      </c>
      <c r="E798" s="10" t="s">
        <v>57</v>
      </c>
      <c r="F798" s="16">
        <v>1</v>
      </c>
      <c r="G798" s="16">
        <v>7818</v>
      </c>
      <c r="H798" s="16">
        <v>0</v>
      </c>
      <c r="I798" s="9" t="s">
        <v>425</v>
      </c>
      <c r="J798" s="9" t="s">
        <v>425</v>
      </c>
      <c r="K798" s="10" t="s">
        <v>1128</v>
      </c>
    </row>
    <row r="799" spans="1:11" ht="57.95" customHeight="1" x14ac:dyDescent="0.2">
      <c r="A799" s="9">
        <v>797</v>
      </c>
      <c r="B799" s="10" t="s">
        <v>187</v>
      </c>
      <c r="C799" s="10" t="s">
        <v>166</v>
      </c>
      <c r="D799" s="11" t="s">
        <v>779</v>
      </c>
      <c r="E799" s="10" t="s">
        <v>194</v>
      </c>
      <c r="F799" s="12">
        <v>20000</v>
      </c>
      <c r="G799" s="12">
        <v>135</v>
      </c>
      <c r="H799" s="12">
        <v>2700000</v>
      </c>
      <c r="I799" s="13" t="s">
        <v>1075</v>
      </c>
      <c r="J799" s="15" t="s">
        <v>1117</v>
      </c>
      <c r="K799" s="15" t="s">
        <v>1125</v>
      </c>
    </row>
    <row r="800" spans="1:11" ht="57.95" customHeight="1" x14ac:dyDescent="0.2">
      <c r="A800" s="9">
        <v>798</v>
      </c>
      <c r="B800" s="10" t="s">
        <v>47</v>
      </c>
      <c r="C800" s="10" t="s">
        <v>166</v>
      </c>
      <c r="D800" s="11" t="s">
        <v>323</v>
      </c>
      <c r="E800" s="10" t="s">
        <v>12</v>
      </c>
      <c r="F800" s="12">
        <v>300</v>
      </c>
      <c r="G800" s="12">
        <v>2015</v>
      </c>
      <c r="H800" s="12">
        <v>604500</v>
      </c>
      <c r="I800" s="13" t="s">
        <v>425</v>
      </c>
      <c r="J800" s="15" t="s">
        <v>425</v>
      </c>
      <c r="K800" s="15" t="s">
        <v>1199</v>
      </c>
    </row>
    <row r="801" spans="1:11" ht="57.95" customHeight="1" x14ac:dyDescent="0.2">
      <c r="A801" s="14">
        <v>799</v>
      </c>
      <c r="B801" s="9" t="s">
        <v>47</v>
      </c>
      <c r="C801" s="9" t="s">
        <v>166</v>
      </c>
      <c r="D801" s="11" t="s">
        <v>893</v>
      </c>
      <c r="E801" s="10" t="s">
        <v>54</v>
      </c>
      <c r="F801" s="16">
        <v>3</v>
      </c>
      <c r="G801" s="16">
        <v>1145</v>
      </c>
      <c r="H801" s="16">
        <v>3435</v>
      </c>
      <c r="I801" s="9" t="s">
        <v>425</v>
      </c>
      <c r="J801" s="10" t="s">
        <v>425</v>
      </c>
      <c r="K801" s="10" t="s">
        <v>1128</v>
      </c>
    </row>
    <row r="802" spans="1:11" ht="57.95" customHeight="1" x14ac:dyDescent="0.2">
      <c r="A802" s="9">
        <v>800</v>
      </c>
      <c r="B802" s="10" t="s">
        <v>187</v>
      </c>
      <c r="C802" s="10" t="s">
        <v>166</v>
      </c>
      <c r="D802" s="11" t="s">
        <v>398</v>
      </c>
      <c r="E802" s="10" t="s">
        <v>194</v>
      </c>
      <c r="F802" s="12">
        <v>20000</v>
      </c>
      <c r="G802" s="12">
        <v>604</v>
      </c>
      <c r="H802" s="12">
        <v>12080000</v>
      </c>
      <c r="I802" s="13" t="s">
        <v>1075</v>
      </c>
      <c r="J802" s="15" t="s">
        <v>1117</v>
      </c>
      <c r="K802" s="15" t="s">
        <v>1125</v>
      </c>
    </row>
    <row r="803" spans="1:11" ht="57.95" customHeight="1" x14ac:dyDescent="0.2">
      <c r="A803" s="9">
        <v>801</v>
      </c>
      <c r="B803" s="10" t="s">
        <v>187</v>
      </c>
      <c r="C803" s="10" t="s">
        <v>166</v>
      </c>
      <c r="D803" s="11" t="s">
        <v>780</v>
      </c>
      <c r="E803" s="10" t="s">
        <v>194</v>
      </c>
      <c r="F803" s="12">
        <v>20000</v>
      </c>
      <c r="G803" s="12">
        <v>42</v>
      </c>
      <c r="H803" s="12">
        <v>840000</v>
      </c>
      <c r="I803" s="13" t="s">
        <v>1075</v>
      </c>
      <c r="J803" s="15" t="s">
        <v>1117</v>
      </c>
      <c r="K803" s="15" t="s">
        <v>1125</v>
      </c>
    </row>
    <row r="804" spans="1:11" ht="57.95" customHeight="1" x14ac:dyDescent="0.2">
      <c r="A804" s="9">
        <v>802</v>
      </c>
      <c r="B804" s="10" t="s">
        <v>187</v>
      </c>
      <c r="C804" s="10" t="s">
        <v>166</v>
      </c>
      <c r="D804" s="11" t="s">
        <v>687</v>
      </c>
      <c r="E804" s="10" t="s">
        <v>194</v>
      </c>
      <c r="F804" s="12">
        <v>5</v>
      </c>
      <c r="G804" s="12">
        <v>5085</v>
      </c>
      <c r="H804" s="12">
        <v>25425</v>
      </c>
      <c r="I804" s="15" t="s">
        <v>1422</v>
      </c>
      <c r="J804" s="15" t="s">
        <v>1447</v>
      </c>
      <c r="K804" s="15" t="s">
        <v>1386</v>
      </c>
    </row>
    <row r="805" spans="1:11" ht="57.95" customHeight="1" x14ac:dyDescent="0.2">
      <c r="A805" s="9">
        <v>803</v>
      </c>
      <c r="B805" s="10" t="s">
        <v>187</v>
      </c>
      <c r="C805" s="10" t="s">
        <v>166</v>
      </c>
      <c r="D805" s="11" t="s">
        <v>399</v>
      </c>
      <c r="E805" s="10" t="s">
        <v>194</v>
      </c>
      <c r="F805" s="12">
        <v>1000</v>
      </c>
      <c r="G805" s="12">
        <v>2600</v>
      </c>
      <c r="H805" s="12">
        <v>2600000</v>
      </c>
      <c r="I805" s="13" t="s">
        <v>1077</v>
      </c>
      <c r="J805" s="15" t="s">
        <v>1119</v>
      </c>
      <c r="K805" s="15" t="s">
        <v>1181</v>
      </c>
    </row>
    <row r="806" spans="1:11" ht="57.95" customHeight="1" x14ac:dyDescent="0.2">
      <c r="A806" s="9">
        <v>804</v>
      </c>
      <c r="B806" s="10" t="s">
        <v>187</v>
      </c>
      <c r="C806" s="10" t="s">
        <v>166</v>
      </c>
      <c r="D806" s="11" t="s">
        <v>781</v>
      </c>
      <c r="E806" s="10" t="s">
        <v>194</v>
      </c>
      <c r="F806" s="12">
        <v>5</v>
      </c>
      <c r="G806" s="12">
        <v>20144</v>
      </c>
      <c r="H806" s="12">
        <v>100720</v>
      </c>
      <c r="I806" s="13" t="s">
        <v>1077</v>
      </c>
      <c r="J806" s="15" t="s">
        <v>1119</v>
      </c>
      <c r="K806" s="15" t="s">
        <v>1181</v>
      </c>
    </row>
    <row r="807" spans="1:11" ht="57.95" customHeight="1" x14ac:dyDescent="0.2">
      <c r="A807" s="9">
        <v>805</v>
      </c>
      <c r="B807" s="10" t="s">
        <v>187</v>
      </c>
      <c r="C807" s="10" t="s">
        <v>166</v>
      </c>
      <c r="D807" s="11" t="s">
        <v>781</v>
      </c>
      <c r="E807" s="10" t="s">
        <v>562</v>
      </c>
      <c r="F807" s="12">
        <v>3</v>
      </c>
      <c r="G807" s="12">
        <v>20144</v>
      </c>
      <c r="H807" s="12">
        <v>60432</v>
      </c>
      <c r="I807" s="13" t="s">
        <v>425</v>
      </c>
      <c r="J807" s="15" t="s">
        <v>425</v>
      </c>
      <c r="K807" s="15" t="s">
        <v>1199</v>
      </c>
    </row>
    <row r="808" spans="1:11" ht="57.95" customHeight="1" x14ac:dyDescent="0.2">
      <c r="A808" s="9">
        <v>806</v>
      </c>
      <c r="B808" s="10" t="s">
        <v>187</v>
      </c>
      <c r="C808" s="10" t="s">
        <v>166</v>
      </c>
      <c r="D808" s="11" t="s">
        <v>400</v>
      </c>
      <c r="E808" s="10" t="s">
        <v>57</v>
      </c>
      <c r="F808" s="12">
        <v>1</v>
      </c>
      <c r="G808" s="12">
        <v>25434</v>
      </c>
      <c r="H808" s="12">
        <v>25434</v>
      </c>
      <c r="I808" s="13" t="s">
        <v>425</v>
      </c>
      <c r="J808" s="15" t="s">
        <v>425</v>
      </c>
      <c r="K808" s="15" t="s">
        <v>1199</v>
      </c>
    </row>
    <row r="809" spans="1:11" ht="57.95" customHeight="1" x14ac:dyDescent="0.2">
      <c r="A809" s="9">
        <v>807</v>
      </c>
      <c r="B809" s="10" t="s">
        <v>187</v>
      </c>
      <c r="C809" s="10" t="s">
        <v>166</v>
      </c>
      <c r="D809" s="11" t="s">
        <v>782</v>
      </c>
      <c r="E809" s="10" t="s">
        <v>194</v>
      </c>
      <c r="F809" s="12">
        <v>1000</v>
      </c>
      <c r="G809" s="12">
        <v>4000</v>
      </c>
      <c r="H809" s="12">
        <v>4000000</v>
      </c>
      <c r="I809" s="13" t="s">
        <v>1077</v>
      </c>
      <c r="J809" s="15" t="s">
        <v>1119</v>
      </c>
      <c r="K809" s="15" t="s">
        <v>1181</v>
      </c>
    </row>
    <row r="810" spans="1:11" ht="57.95" customHeight="1" x14ac:dyDescent="0.2">
      <c r="A810" s="9">
        <v>808</v>
      </c>
      <c r="B810" s="10" t="s">
        <v>47</v>
      </c>
      <c r="C810" s="10" t="s">
        <v>166</v>
      </c>
      <c r="D810" s="11" t="s">
        <v>894</v>
      </c>
      <c r="E810" s="10" t="s">
        <v>429</v>
      </c>
      <c r="F810" s="12">
        <v>1</v>
      </c>
      <c r="G810" s="12">
        <v>26859</v>
      </c>
      <c r="H810" s="12">
        <v>26859</v>
      </c>
      <c r="I810" s="9" t="s">
        <v>1199</v>
      </c>
      <c r="J810" s="9" t="s">
        <v>425</v>
      </c>
      <c r="K810" s="10" t="s">
        <v>1199</v>
      </c>
    </row>
    <row r="811" spans="1:11" ht="57.95" customHeight="1" x14ac:dyDescent="0.2">
      <c r="A811" s="14">
        <v>809</v>
      </c>
      <c r="B811" s="9" t="s">
        <v>187</v>
      </c>
      <c r="C811" s="9" t="s">
        <v>166</v>
      </c>
      <c r="D811" s="11" t="s">
        <v>683</v>
      </c>
      <c r="E811" s="10" t="s">
        <v>197</v>
      </c>
      <c r="F811" s="16">
        <v>1</v>
      </c>
      <c r="G811" s="16">
        <v>69972</v>
      </c>
      <c r="H811" s="16">
        <v>69972</v>
      </c>
      <c r="I811" s="9" t="s">
        <v>425</v>
      </c>
      <c r="J811" s="9" t="s">
        <v>425</v>
      </c>
      <c r="K811" s="10" t="s">
        <v>1128</v>
      </c>
    </row>
    <row r="812" spans="1:11" ht="57.95" customHeight="1" x14ac:dyDescent="0.2">
      <c r="A812" s="14">
        <v>810</v>
      </c>
      <c r="B812" s="9" t="s">
        <v>47</v>
      </c>
      <c r="C812" s="9" t="s">
        <v>166</v>
      </c>
      <c r="D812" s="11" t="s">
        <v>535</v>
      </c>
      <c r="E812" s="10" t="s">
        <v>55</v>
      </c>
      <c r="F812" s="16">
        <v>100</v>
      </c>
      <c r="G812" s="16">
        <v>10491</v>
      </c>
      <c r="H812" s="16">
        <v>1049100</v>
      </c>
      <c r="I812" s="9" t="s">
        <v>425</v>
      </c>
      <c r="J812" s="10" t="s">
        <v>1531</v>
      </c>
      <c r="K812" s="10" t="s">
        <v>1128</v>
      </c>
    </row>
    <row r="813" spans="1:11" ht="57.95" customHeight="1" x14ac:dyDescent="0.2">
      <c r="A813" s="9">
        <v>811</v>
      </c>
      <c r="B813" s="10" t="s">
        <v>187</v>
      </c>
      <c r="C813" s="10" t="s">
        <v>166</v>
      </c>
      <c r="D813" s="11" t="s">
        <v>685</v>
      </c>
      <c r="E813" s="10" t="s">
        <v>194</v>
      </c>
      <c r="F813" s="12">
        <v>50</v>
      </c>
      <c r="G813" s="12">
        <v>710</v>
      </c>
      <c r="H813" s="12">
        <v>35500</v>
      </c>
      <c r="I813" s="13" t="s">
        <v>1082</v>
      </c>
      <c r="J813" s="15" t="s">
        <v>1122</v>
      </c>
      <c r="K813" s="15" t="s">
        <v>1125</v>
      </c>
    </row>
    <row r="814" spans="1:11" ht="57.95" customHeight="1" x14ac:dyDescent="0.2">
      <c r="A814" s="9">
        <v>812</v>
      </c>
      <c r="B814" s="10" t="s">
        <v>187</v>
      </c>
      <c r="C814" s="10" t="s">
        <v>166</v>
      </c>
      <c r="D814" s="11" t="s">
        <v>324</v>
      </c>
      <c r="E814" s="10" t="s">
        <v>563</v>
      </c>
      <c r="F814" s="12">
        <v>400</v>
      </c>
      <c r="G814" s="12">
        <v>141</v>
      </c>
      <c r="H814" s="12">
        <v>56400</v>
      </c>
      <c r="I814" s="13" t="s">
        <v>1082</v>
      </c>
      <c r="J814" s="15" t="s">
        <v>1122</v>
      </c>
      <c r="K814" s="15" t="s">
        <v>1125</v>
      </c>
    </row>
    <row r="815" spans="1:11" ht="57.95" customHeight="1" x14ac:dyDescent="0.2">
      <c r="A815" s="9">
        <v>813</v>
      </c>
      <c r="B815" s="10" t="s">
        <v>187</v>
      </c>
      <c r="C815" s="10" t="s">
        <v>166</v>
      </c>
      <c r="D815" s="11" t="s">
        <v>324</v>
      </c>
      <c r="E815" s="10" t="s">
        <v>194</v>
      </c>
      <c r="F815" s="12">
        <v>2200</v>
      </c>
      <c r="G815" s="12">
        <v>141</v>
      </c>
      <c r="H815" s="12">
        <v>310200</v>
      </c>
      <c r="I815" s="13" t="s">
        <v>1082</v>
      </c>
      <c r="J815" s="15" t="s">
        <v>1122</v>
      </c>
      <c r="K815" s="15" t="s">
        <v>1125</v>
      </c>
    </row>
    <row r="816" spans="1:11" ht="57.95" customHeight="1" x14ac:dyDescent="0.2">
      <c r="A816" s="9">
        <v>814</v>
      </c>
      <c r="B816" s="10" t="s">
        <v>47</v>
      </c>
      <c r="C816" s="10" t="s">
        <v>166</v>
      </c>
      <c r="D816" s="11" t="s">
        <v>324</v>
      </c>
      <c r="E816" s="10" t="s">
        <v>51</v>
      </c>
      <c r="F816" s="12">
        <v>1000</v>
      </c>
      <c r="G816" s="12">
        <v>141</v>
      </c>
      <c r="H816" s="12">
        <v>141000</v>
      </c>
      <c r="I816" s="13" t="s">
        <v>425</v>
      </c>
      <c r="J816" s="15" t="s">
        <v>425</v>
      </c>
      <c r="K816" s="15" t="s">
        <v>1199</v>
      </c>
    </row>
    <row r="817" spans="1:11" ht="57.95" customHeight="1" x14ac:dyDescent="0.2">
      <c r="A817" s="9">
        <v>815</v>
      </c>
      <c r="B817" s="10" t="s">
        <v>187</v>
      </c>
      <c r="C817" s="10" t="s">
        <v>166</v>
      </c>
      <c r="D817" s="11" t="s">
        <v>783</v>
      </c>
      <c r="E817" s="10" t="s">
        <v>194</v>
      </c>
      <c r="F817" s="12">
        <v>250</v>
      </c>
      <c r="G817" s="12">
        <v>161</v>
      </c>
      <c r="H817" s="12">
        <v>40250</v>
      </c>
      <c r="I817" s="13" t="s">
        <v>1082</v>
      </c>
      <c r="J817" s="15" t="s">
        <v>1122</v>
      </c>
      <c r="K817" s="15" t="s">
        <v>1125</v>
      </c>
    </row>
    <row r="818" spans="1:11" ht="57.95" customHeight="1" x14ac:dyDescent="0.2">
      <c r="A818" s="9">
        <v>816</v>
      </c>
      <c r="B818" s="10" t="s">
        <v>187</v>
      </c>
      <c r="C818" s="10" t="s">
        <v>166</v>
      </c>
      <c r="D818" s="11" t="s">
        <v>401</v>
      </c>
      <c r="E818" s="10" t="s">
        <v>194</v>
      </c>
      <c r="F818" s="12">
        <v>275</v>
      </c>
      <c r="G818" s="12">
        <v>22891</v>
      </c>
      <c r="H818" s="12">
        <v>6295025</v>
      </c>
      <c r="I818" s="13" t="s">
        <v>1075</v>
      </c>
      <c r="J818" s="15" t="s">
        <v>1117</v>
      </c>
      <c r="K818" s="15" t="s">
        <v>1125</v>
      </c>
    </row>
    <row r="819" spans="1:11" ht="57.95" customHeight="1" x14ac:dyDescent="0.2">
      <c r="A819" s="9">
        <v>817</v>
      </c>
      <c r="B819" s="10" t="s">
        <v>47</v>
      </c>
      <c r="C819" s="10" t="s">
        <v>166</v>
      </c>
      <c r="D819" s="11" t="s">
        <v>895</v>
      </c>
      <c r="E819" s="10" t="s">
        <v>56</v>
      </c>
      <c r="F819" s="12">
        <v>300</v>
      </c>
      <c r="G819" s="12">
        <v>4451</v>
      </c>
      <c r="H819" s="12">
        <v>1335300</v>
      </c>
      <c r="I819" s="13" t="s">
        <v>425</v>
      </c>
      <c r="J819" s="15" t="s">
        <v>425</v>
      </c>
      <c r="K819" s="15" t="s">
        <v>1199</v>
      </c>
    </row>
    <row r="820" spans="1:11" ht="57.95" customHeight="1" x14ac:dyDescent="0.2">
      <c r="A820" s="9">
        <v>818</v>
      </c>
      <c r="B820" s="10" t="s">
        <v>47</v>
      </c>
      <c r="C820" s="10" t="s">
        <v>166</v>
      </c>
      <c r="D820" s="11" t="s">
        <v>896</v>
      </c>
      <c r="E820" s="10" t="s">
        <v>56</v>
      </c>
      <c r="F820" s="12">
        <v>300</v>
      </c>
      <c r="G820" s="12">
        <v>1526</v>
      </c>
      <c r="H820" s="12">
        <v>457800</v>
      </c>
      <c r="I820" s="13" t="s">
        <v>425</v>
      </c>
      <c r="J820" s="15" t="s">
        <v>425</v>
      </c>
      <c r="K820" s="15" t="s">
        <v>1199</v>
      </c>
    </row>
    <row r="821" spans="1:11" ht="57.95" customHeight="1" x14ac:dyDescent="0.2">
      <c r="A821" s="9">
        <v>819</v>
      </c>
      <c r="B821" s="10" t="s">
        <v>187</v>
      </c>
      <c r="C821" s="10" t="s">
        <v>166</v>
      </c>
      <c r="D821" s="11" t="s">
        <v>686</v>
      </c>
      <c r="E821" s="10" t="s">
        <v>194</v>
      </c>
      <c r="F821" s="12">
        <v>100</v>
      </c>
      <c r="G821" s="12">
        <v>3866</v>
      </c>
      <c r="H821" s="12">
        <v>386600</v>
      </c>
      <c r="I821" s="13" t="s">
        <v>1082</v>
      </c>
      <c r="J821" s="15" t="s">
        <v>1122</v>
      </c>
      <c r="K821" s="15" t="s">
        <v>1125</v>
      </c>
    </row>
    <row r="822" spans="1:11" ht="57.95" customHeight="1" x14ac:dyDescent="0.2">
      <c r="A822" s="9">
        <v>820</v>
      </c>
      <c r="B822" s="10" t="s">
        <v>47</v>
      </c>
      <c r="C822" s="10" t="s">
        <v>166</v>
      </c>
      <c r="D822" s="11" t="s">
        <v>167</v>
      </c>
      <c r="E822" s="10" t="s">
        <v>51</v>
      </c>
      <c r="F822" s="12">
        <v>1000</v>
      </c>
      <c r="G822" s="12">
        <v>114</v>
      </c>
      <c r="H822" s="12">
        <v>114000</v>
      </c>
      <c r="I822" s="13" t="s">
        <v>425</v>
      </c>
      <c r="J822" s="15" t="s">
        <v>425</v>
      </c>
      <c r="K822" s="15" t="s">
        <v>1199</v>
      </c>
    </row>
    <row r="823" spans="1:11" ht="57.95" customHeight="1" x14ac:dyDescent="0.2">
      <c r="A823" s="9">
        <v>821</v>
      </c>
      <c r="B823" s="10" t="s">
        <v>47</v>
      </c>
      <c r="C823" s="10" t="s">
        <v>166</v>
      </c>
      <c r="D823" s="11" t="s">
        <v>531</v>
      </c>
      <c r="E823" s="10" t="s">
        <v>46</v>
      </c>
      <c r="F823" s="12">
        <v>3</v>
      </c>
      <c r="G823" s="12">
        <v>134292</v>
      </c>
      <c r="H823" s="12">
        <v>402876</v>
      </c>
      <c r="I823" s="13" t="s">
        <v>425</v>
      </c>
      <c r="J823" s="15" t="s">
        <v>425</v>
      </c>
      <c r="K823" s="15" t="s">
        <v>1199</v>
      </c>
    </row>
    <row r="824" spans="1:11" ht="57.95" customHeight="1" x14ac:dyDescent="0.2">
      <c r="A824" s="14">
        <v>822</v>
      </c>
      <c r="B824" s="9" t="s">
        <v>187</v>
      </c>
      <c r="C824" s="9" t="s">
        <v>166</v>
      </c>
      <c r="D824" s="11" t="s">
        <v>784</v>
      </c>
      <c r="E824" s="10" t="s">
        <v>563</v>
      </c>
      <c r="F824" s="16">
        <v>1</v>
      </c>
      <c r="G824" s="16">
        <v>46800</v>
      </c>
      <c r="H824" s="16">
        <v>46800</v>
      </c>
      <c r="I824" s="9" t="s">
        <v>425</v>
      </c>
      <c r="J824" s="10" t="s">
        <v>1506</v>
      </c>
      <c r="K824" s="10" t="s">
        <v>1128</v>
      </c>
    </row>
    <row r="825" spans="1:11" ht="57.95" customHeight="1" x14ac:dyDescent="0.2">
      <c r="A825" s="9">
        <v>823</v>
      </c>
      <c r="B825" s="10" t="s">
        <v>47</v>
      </c>
      <c r="C825" s="10" t="s">
        <v>166</v>
      </c>
      <c r="D825" s="11" t="s">
        <v>169</v>
      </c>
      <c r="E825" s="10" t="s">
        <v>12</v>
      </c>
      <c r="F825" s="12">
        <v>5</v>
      </c>
      <c r="G825" s="12">
        <v>53743</v>
      </c>
      <c r="H825" s="12">
        <v>268715</v>
      </c>
      <c r="I825" s="13" t="s">
        <v>425</v>
      </c>
      <c r="J825" s="15" t="s">
        <v>425</v>
      </c>
      <c r="K825" s="15" t="s">
        <v>1199</v>
      </c>
    </row>
    <row r="826" spans="1:11" ht="57.95" customHeight="1" x14ac:dyDescent="0.2">
      <c r="A826" s="14">
        <v>824</v>
      </c>
      <c r="B826" s="9" t="s">
        <v>47</v>
      </c>
      <c r="C826" s="9" t="s">
        <v>166</v>
      </c>
      <c r="D826" s="11" t="s">
        <v>168</v>
      </c>
      <c r="E826" s="10" t="s">
        <v>56</v>
      </c>
      <c r="F826" s="16">
        <v>100</v>
      </c>
      <c r="G826" s="16">
        <v>8938</v>
      </c>
      <c r="H826" s="16">
        <v>0</v>
      </c>
      <c r="I826" s="9" t="s">
        <v>425</v>
      </c>
      <c r="J826" s="9" t="s">
        <v>425</v>
      </c>
      <c r="K826" s="10" t="s">
        <v>1128</v>
      </c>
    </row>
    <row r="827" spans="1:11" ht="57.95" customHeight="1" x14ac:dyDescent="0.2">
      <c r="A827" s="9">
        <v>825</v>
      </c>
      <c r="B827" s="10" t="s">
        <v>47</v>
      </c>
      <c r="C827" s="10" t="s">
        <v>166</v>
      </c>
      <c r="D827" s="11" t="s">
        <v>536</v>
      </c>
      <c r="E827" s="10" t="s">
        <v>60</v>
      </c>
      <c r="F827" s="12">
        <v>300</v>
      </c>
      <c r="G827" s="12">
        <v>3673</v>
      </c>
      <c r="H827" s="12">
        <v>1101900</v>
      </c>
      <c r="I827" s="15" t="s">
        <v>425</v>
      </c>
      <c r="J827" s="15" t="s">
        <v>425</v>
      </c>
      <c r="K827" s="15" t="s">
        <v>1575</v>
      </c>
    </row>
    <row r="828" spans="1:11" ht="57.95" customHeight="1" x14ac:dyDescent="0.2">
      <c r="A828" s="9">
        <v>826</v>
      </c>
      <c r="B828" s="10" t="s">
        <v>47</v>
      </c>
      <c r="C828" s="10" t="s">
        <v>166</v>
      </c>
      <c r="D828" s="11" t="s">
        <v>897</v>
      </c>
      <c r="E828" s="10" t="s">
        <v>54</v>
      </c>
      <c r="F828" s="12">
        <v>1</v>
      </c>
      <c r="G828" s="12">
        <v>6359</v>
      </c>
      <c r="H828" s="12">
        <v>6359</v>
      </c>
      <c r="I828" s="13" t="s">
        <v>425</v>
      </c>
      <c r="J828" s="10" t="s">
        <v>425</v>
      </c>
      <c r="K828" s="10" t="s">
        <v>1199</v>
      </c>
    </row>
    <row r="829" spans="1:11" ht="57.95" customHeight="1" x14ac:dyDescent="0.2">
      <c r="A829" s="9">
        <v>827</v>
      </c>
      <c r="B829" s="10" t="s">
        <v>47</v>
      </c>
      <c r="C829" s="10" t="s">
        <v>32</v>
      </c>
      <c r="D829" s="11" t="s">
        <v>402</v>
      </c>
      <c r="E829" s="10" t="s">
        <v>12</v>
      </c>
      <c r="F829" s="12">
        <v>1</v>
      </c>
      <c r="G829" s="12">
        <v>180000</v>
      </c>
      <c r="H829" s="12">
        <v>180000</v>
      </c>
      <c r="I829" s="13" t="s">
        <v>425</v>
      </c>
      <c r="J829" s="15" t="s">
        <v>425</v>
      </c>
      <c r="K829" s="15" t="s">
        <v>1199</v>
      </c>
    </row>
    <row r="830" spans="1:11" ht="99.75" customHeight="1" x14ac:dyDescent="0.2">
      <c r="A830" s="9">
        <v>828</v>
      </c>
      <c r="B830" s="10" t="s">
        <v>187</v>
      </c>
      <c r="C830" s="10" t="s">
        <v>32</v>
      </c>
      <c r="D830" s="11" t="s">
        <v>785</v>
      </c>
      <c r="E830" s="10" t="s">
        <v>194</v>
      </c>
      <c r="F830" s="12">
        <v>125</v>
      </c>
      <c r="G830" s="12">
        <v>10600</v>
      </c>
      <c r="H830" s="12">
        <v>1325000</v>
      </c>
      <c r="I830" s="15" t="s">
        <v>1605</v>
      </c>
      <c r="J830" s="15" t="s">
        <v>1606</v>
      </c>
      <c r="K830" s="15" t="s">
        <v>1607</v>
      </c>
    </row>
    <row r="831" spans="1:11" ht="57.95" customHeight="1" x14ac:dyDescent="0.2">
      <c r="A831" s="9">
        <v>829</v>
      </c>
      <c r="B831" s="10" t="s">
        <v>187</v>
      </c>
      <c r="C831" s="10" t="s">
        <v>32</v>
      </c>
      <c r="D831" s="11" t="s">
        <v>786</v>
      </c>
      <c r="E831" s="10" t="s">
        <v>55</v>
      </c>
      <c r="F831" s="12">
        <v>1</v>
      </c>
      <c r="G831" s="12">
        <v>1610000</v>
      </c>
      <c r="H831" s="12">
        <v>1610000</v>
      </c>
      <c r="I831" s="13" t="s">
        <v>425</v>
      </c>
      <c r="J831" s="15" t="s">
        <v>425</v>
      </c>
      <c r="K831" s="15" t="s">
        <v>1199</v>
      </c>
    </row>
    <row r="832" spans="1:11" ht="57.95" customHeight="1" x14ac:dyDescent="0.2">
      <c r="A832" s="14">
        <v>830</v>
      </c>
      <c r="B832" s="9" t="s">
        <v>47</v>
      </c>
      <c r="C832" s="9" t="s">
        <v>32</v>
      </c>
      <c r="D832" s="11" t="s">
        <v>898</v>
      </c>
      <c r="E832" s="10" t="s">
        <v>945</v>
      </c>
      <c r="F832" s="16">
        <v>1</v>
      </c>
      <c r="G832" s="16">
        <v>77000</v>
      </c>
      <c r="H832" s="16">
        <v>0</v>
      </c>
      <c r="I832" s="9" t="s">
        <v>425</v>
      </c>
      <c r="J832" s="9" t="s">
        <v>425</v>
      </c>
      <c r="K832" s="10" t="s">
        <v>1128</v>
      </c>
    </row>
    <row r="833" spans="1:11" ht="57.95" customHeight="1" x14ac:dyDescent="0.2">
      <c r="A833" s="9">
        <v>831</v>
      </c>
      <c r="B833" s="10" t="s">
        <v>47</v>
      </c>
      <c r="C833" s="10" t="s">
        <v>32</v>
      </c>
      <c r="D833" s="11" t="s">
        <v>899</v>
      </c>
      <c r="E833" s="10" t="s">
        <v>56</v>
      </c>
      <c r="F833" s="12">
        <v>1</v>
      </c>
      <c r="G833" s="12">
        <v>219000</v>
      </c>
      <c r="H833" s="12">
        <v>219000</v>
      </c>
      <c r="I833" s="13" t="s">
        <v>425</v>
      </c>
      <c r="J833" s="15" t="s">
        <v>425</v>
      </c>
      <c r="K833" s="15" t="s">
        <v>1199</v>
      </c>
    </row>
    <row r="834" spans="1:11" ht="57.95" customHeight="1" x14ac:dyDescent="0.2">
      <c r="A834" s="9">
        <v>832</v>
      </c>
      <c r="B834" s="10" t="s">
        <v>187</v>
      </c>
      <c r="C834" s="10" t="s">
        <v>33</v>
      </c>
      <c r="D834" s="11" t="s">
        <v>787</v>
      </c>
      <c r="E834" s="10" t="s">
        <v>194</v>
      </c>
      <c r="F834" s="12">
        <v>1</v>
      </c>
      <c r="G834" s="12">
        <v>450000</v>
      </c>
      <c r="H834" s="12">
        <v>450000</v>
      </c>
      <c r="I834" s="13" t="s">
        <v>1084</v>
      </c>
      <c r="J834" s="15" t="s">
        <v>1123</v>
      </c>
      <c r="K834" s="15" t="s">
        <v>1183</v>
      </c>
    </row>
    <row r="835" spans="1:11" ht="57.95" customHeight="1" x14ac:dyDescent="0.2">
      <c r="A835" s="9">
        <v>833</v>
      </c>
      <c r="B835" s="10" t="s">
        <v>187</v>
      </c>
      <c r="C835" s="10" t="s">
        <v>33</v>
      </c>
      <c r="D835" s="11" t="s">
        <v>537</v>
      </c>
      <c r="E835" s="10" t="s">
        <v>194</v>
      </c>
      <c r="F835" s="12">
        <v>1</v>
      </c>
      <c r="G835" s="12">
        <v>185000</v>
      </c>
      <c r="H835" s="12">
        <v>185000</v>
      </c>
      <c r="I835" s="13" t="s">
        <v>1084</v>
      </c>
      <c r="J835" s="15" t="s">
        <v>1123</v>
      </c>
      <c r="K835" s="15" t="s">
        <v>1183</v>
      </c>
    </row>
    <row r="836" spans="1:11" ht="57.95" customHeight="1" x14ac:dyDescent="0.2">
      <c r="A836" s="9">
        <v>834</v>
      </c>
      <c r="B836" s="10" t="s">
        <v>47</v>
      </c>
      <c r="C836" s="10" t="s">
        <v>33</v>
      </c>
      <c r="D836" s="11" t="s">
        <v>537</v>
      </c>
      <c r="E836" s="10" t="s">
        <v>12</v>
      </c>
      <c r="F836" s="12">
        <v>1</v>
      </c>
      <c r="G836" s="12">
        <v>185000</v>
      </c>
      <c r="H836" s="12">
        <v>185000</v>
      </c>
      <c r="I836" s="13" t="s">
        <v>1283</v>
      </c>
      <c r="J836" s="15" t="s">
        <v>1243</v>
      </c>
      <c r="K836" s="15" t="s">
        <v>1125</v>
      </c>
    </row>
    <row r="837" spans="1:11" ht="57.95" customHeight="1" x14ac:dyDescent="0.2">
      <c r="A837" s="14">
        <v>835</v>
      </c>
      <c r="B837" s="9" t="s">
        <v>187</v>
      </c>
      <c r="C837" s="9" t="s">
        <v>33</v>
      </c>
      <c r="D837" s="11" t="s">
        <v>403</v>
      </c>
      <c r="E837" s="10" t="s">
        <v>12</v>
      </c>
      <c r="F837" s="16">
        <v>1</v>
      </c>
      <c r="G837" s="16">
        <v>39788000</v>
      </c>
      <c r="H837" s="16">
        <v>0</v>
      </c>
      <c r="I837" s="9" t="s">
        <v>425</v>
      </c>
      <c r="J837" s="9" t="s">
        <v>425</v>
      </c>
      <c r="K837" s="10" t="s">
        <v>1128</v>
      </c>
    </row>
    <row r="838" spans="1:11" ht="57.95" customHeight="1" x14ac:dyDescent="0.2">
      <c r="A838" s="14">
        <v>836</v>
      </c>
      <c r="B838" s="9" t="s">
        <v>187</v>
      </c>
      <c r="C838" s="9" t="s">
        <v>33</v>
      </c>
      <c r="D838" s="11" t="s">
        <v>788</v>
      </c>
      <c r="E838" s="10" t="s">
        <v>56</v>
      </c>
      <c r="F838" s="16">
        <v>1</v>
      </c>
      <c r="G838" s="16">
        <v>38416000</v>
      </c>
      <c r="H838" s="16">
        <v>38416000</v>
      </c>
      <c r="I838" s="9" t="s">
        <v>425</v>
      </c>
      <c r="J838" s="9" t="s">
        <v>425</v>
      </c>
      <c r="K838" s="10" t="s">
        <v>1128</v>
      </c>
    </row>
    <row r="839" spans="1:11" ht="57.95" customHeight="1" x14ac:dyDescent="0.2">
      <c r="A839" s="9">
        <v>837</v>
      </c>
      <c r="B839" s="10" t="s">
        <v>47</v>
      </c>
      <c r="C839" s="10" t="s">
        <v>34</v>
      </c>
      <c r="D839" s="11" t="s">
        <v>900</v>
      </c>
      <c r="E839" s="10" t="s">
        <v>46</v>
      </c>
      <c r="F839" s="12">
        <v>3</v>
      </c>
      <c r="G839" s="12">
        <v>250000</v>
      </c>
      <c r="H839" s="12">
        <v>750000</v>
      </c>
      <c r="I839" s="13" t="s">
        <v>1406</v>
      </c>
      <c r="J839" s="15" t="s">
        <v>1486</v>
      </c>
      <c r="K839" s="15" t="s">
        <v>1125</v>
      </c>
    </row>
    <row r="840" spans="1:11" ht="57.95" customHeight="1" x14ac:dyDescent="0.2">
      <c r="A840" s="9">
        <v>838</v>
      </c>
      <c r="B840" s="10" t="s">
        <v>47</v>
      </c>
      <c r="C840" s="10" t="s">
        <v>34</v>
      </c>
      <c r="D840" s="11" t="s">
        <v>325</v>
      </c>
      <c r="E840" s="10" t="s">
        <v>63</v>
      </c>
      <c r="F840" s="12">
        <v>5</v>
      </c>
      <c r="G840" s="12">
        <v>20200</v>
      </c>
      <c r="H840" s="12">
        <v>101000</v>
      </c>
      <c r="I840" s="13" t="s">
        <v>1226</v>
      </c>
      <c r="J840" s="15" t="s">
        <v>1254</v>
      </c>
      <c r="K840" s="15" t="s">
        <v>1125</v>
      </c>
    </row>
    <row r="841" spans="1:11" ht="57.95" customHeight="1" x14ac:dyDescent="0.2">
      <c r="A841" s="9">
        <v>839</v>
      </c>
      <c r="B841" s="10" t="s">
        <v>47</v>
      </c>
      <c r="C841" s="10" t="s">
        <v>34</v>
      </c>
      <c r="D841" s="11" t="s">
        <v>901</v>
      </c>
      <c r="E841" s="10" t="s">
        <v>57</v>
      </c>
      <c r="F841" s="12">
        <v>1</v>
      </c>
      <c r="G841" s="12">
        <v>563000</v>
      </c>
      <c r="H841" s="12">
        <v>563000</v>
      </c>
      <c r="I841" s="13" t="s">
        <v>1248</v>
      </c>
      <c r="J841" s="15" t="s">
        <v>1264</v>
      </c>
      <c r="K841" s="10" t="s">
        <v>1125</v>
      </c>
    </row>
    <row r="842" spans="1:11" ht="57.95" customHeight="1" x14ac:dyDescent="0.2">
      <c r="A842" s="9">
        <v>840</v>
      </c>
      <c r="B842" s="10" t="s">
        <v>187</v>
      </c>
      <c r="C842" s="10" t="s">
        <v>34</v>
      </c>
      <c r="D842" s="11" t="s">
        <v>789</v>
      </c>
      <c r="E842" s="10" t="s">
        <v>197</v>
      </c>
      <c r="F842" s="12">
        <v>4</v>
      </c>
      <c r="G842" s="12">
        <v>373667</v>
      </c>
      <c r="H842" s="12">
        <v>1494668</v>
      </c>
      <c r="I842" s="13" t="s">
        <v>1249</v>
      </c>
      <c r="J842" s="15" t="s">
        <v>1264</v>
      </c>
      <c r="K842" s="10" t="s">
        <v>1125</v>
      </c>
    </row>
    <row r="843" spans="1:11" ht="57.95" customHeight="1" x14ac:dyDescent="0.2">
      <c r="A843" s="9">
        <v>841</v>
      </c>
      <c r="B843" s="10" t="s">
        <v>187</v>
      </c>
      <c r="C843" s="10" t="s">
        <v>34</v>
      </c>
      <c r="D843" s="11" t="s">
        <v>789</v>
      </c>
      <c r="E843" s="10" t="s">
        <v>191</v>
      </c>
      <c r="F843" s="12">
        <v>14</v>
      </c>
      <c r="G843" s="12">
        <v>373667</v>
      </c>
      <c r="H843" s="12">
        <v>5231338</v>
      </c>
      <c r="I843" s="13" t="s">
        <v>1057</v>
      </c>
      <c r="J843" s="15" t="s">
        <v>1174</v>
      </c>
      <c r="K843" s="15" t="s">
        <v>1125</v>
      </c>
    </row>
    <row r="844" spans="1:11" ht="57.95" customHeight="1" x14ac:dyDescent="0.2">
      <c r="A844" s="14">
        <v>842</v>
      </c>
      <c r="B844" s="9" t="s">
        <v>187</v>
      </c>
      <c r="C844" s="9" t="s">
        <v>34</v>
      </c>
      <c r="D844" s="11" t="s">
        <v>790</v>
      </c>
      <c r="E844" s="10" t="s">
        <v>562</v>
      </c>
      <c r="F844" s="16">
        <v>2</v>
      </c>
      <c r="G844" s="16">
        <v>1186000</v>
      </c>
      <c r="H844" s="16">
        <v>2372000</v>
      </c>
      <c r="I844" s="9" t="s">
        <v>425</v>
      </c>
      <c r="J844" s="9" t="s">
        <v>425</v>
      </c>
      <c r="K844" s="10" t="s">
        <v>1128</v>
      </c>
    </row>
    <row r="845" spans="1:11" ht="57.95" customHeight="1" x14ac:dyDescent="0.2">
      <c r="A845" s="9">
        <v>843</v>
      </c>
      <c r="B845" s="10" t="s">
        <v>47</v>
      </c>
      <c r="C845" s="10" t="s">
        <v>34</v>
      </c>
      <c r="D845" s="11" t="s">
        <v>539</v>
      </c>
      <c r="E845" s="10" t="s">
        <v>56</v>
      </c>
      <c r="F845" s="12">
        <v>6</v>
      </c>
      <c r="G845" s="12">
        <v>30000</v>
      </c>
      <c r="H845" s="12">
        <v>180000</v>
      </c>
      <c r="I845" s="13" t="s">
        <v>1226</v>
      </c>
      <c r="J845" s="15" t="s">
        <v>1254</v>
      </c>
      <c r="K845" s="15" t="s">
        <v>1125</v>
      </c>
    </row>
    <row r="846" spans="1:11" ht="57.95" customHeight="1" x14ac:dyDescent="0.2">
      <c r="A846" s="9">
        <v>844</v>
      </c>
      <c r="B846" s="10" t="s">
        <v>187</v>
      </c>
      <c r="C846" s="10" t="s">
        <v>34</v>
      </c>
      <c r="D846" s="11" t="s">
        <v>170</v>
      </c>
      <c r="E846" s="10" t="s">
        <v>337</v>
      </c>
      <c r="F846" s="12">
        <v>50</v>
      </c>
      <c r="G846" s="12">
        <v>32000</v>
      </c>
      <c r="H846" s="12">
        <v>1600000</v>
      </c>
      <c r="I846" s="13" t="s">
        <v>1227</v>
      </c>
      <c r="J846" s="15" t="s">
        <v>1254</v>
      </c>
      <c r="K846" s="15" t="s">
        <v>1125</v>
      </c>
    </row>
    <row r="847" spans="1:11" ht="57.95" customHeight="1" x14ac:dyDescent="0.2">
      <c r="A847" s="9">
        <v>845</v>
      </c>
      <c r="B847" s="10" t="s">
        <v>187</v>
      </c>
      <c r="C847" s="10" t="s">
        <v>34</v>
      </c>
      <c r="D847" s="11" t="s">
        <v>688</v>
      </c>
      <c r="E847" s="10" t="s">
        <v>565</v>
      </c>
      <c r="F847" s="12">
        <v>7</v>
      </c>
      <c r="G847" s="12">
        <v>41714</v>
      </c>
      <c r="H847" s="12">
        <v>291998</v>
      </c>
      <c r="I847" s="13" t="s">
        <v>1407</v>
      </c>
      <c r="J847" s="15" t="s">
        <v>1486</v>
      </c>
      <c r="K847" s="15" t="s">
        <v>1125</v>
      </c>
    </row>
    <row r="848" spans="1:11" ht="57.95" customHeight="1" x14ac:dyDescent="0.2">
      <c r="A848" s="9">
        <v>846</v>
      </c>
      <c r="B848" s="10" t="s">
        <v>47</v>
      </c>
      <c r="C848" s="10" t="s">
        <v>34</v>
      </c>
      <c r="D848" s="11" t="s">
        <v>543</v>
      </c>
      <c r="E848" s="10" t="s">
        <v>60</v>
      </c>
      <c r="F848" s="12">
        <v>15</v>
      </c>
      <c r="G848" s="12">
        <v>48133</v>
      </c>
      <c r="H848" s="12">
        <v>721995</v>
      </c>
      <c r="I848" s="13" t="s">
        <v>425</v>
      </c>
      <c r="J848" s="15" t="s">
        <v>425</v>
      </c>
      <c r="K848" s="15" t="s">
        <v>1199</v>
      </c>
    </row>
    <row r="849" spans="1:11" ht="57.95" customHeight="1" x14ac:dyDescent="0.2">
      <c r="A849" s="9">
        <v>847</v>
      </c>
      <c r="B849" s="10" t="s">
        <v>47</v>
      </c>
      <c r="C849" s="10" t="s">
        <v>34</v>
      </c>
      <c r="D849" s="11" t="s">
        <v>545</v>
      </c>
      <c r="E849" s="10" t="s">
        <v>12</v>
      </c>
      <c r="F849" s="12">
        <v>1</v>
      </c>
      <c r="G849" s="12">
        <v>315000</v>
      </c>
      <c r="H849" s="12">
        <v>315000</v>
      </c>
      <c r="I849" s="13" t="s">
        <v>1064</v>
      </c>
      <c r="J849" s="15" t="s">
        <v>1177</v>
      </c>
      <c r="K849" s="15" t="s">
        <v>1125</v>
      </c>
    </row>
    <row r="850" spans="1:11" ht="57.95" customHeight="1" x14ac:dyDescent="0.2">
      <c r="A850" s="9">
        <v>848</v>
      </c>
      <c r="B850" s="10" t="s">
        <v>47</v>
      </c>
      <c r="C850" s="10" t="s">
        <v>34</v>
      </c>
      <c r="D850" s="11" t="s">
        <v>404</v>
      </c>
      <c r="E850" s="10" t="s">
        <v>12</v>
      </c>
      <c r="F850" s="12">
        <v>3</v>
      </c>
      <c r="G850" s="12">
        <v>150000</v>
      </c>
      <c r="H850" s="12">
        <v>450000</v>
      </c>
      <c r="I850" s="13" t="s">
        <v>1064</v>
      </c>
      <c r="J850" s="15" t="s">
        <v>1177</v>
      </c>
      <c r="K850" s="15" t="s">
        <v>1125</v>
      </c>
    </row>
    <row r="851" spans="1:11" ht="57.95" customHeight="1" x14ac:dyDescent="0.2">
      <c r="A851" s="9">
        <v>849</v>
      </c>
      <c r="B851" s="10" t="s">
        <v>187</v>
      </c>
      <c r="C851" s="10" t="s">
        <v>34</v>
      </c>
      <c r="D851" s="11" t="s">
        <v>791</v>
      </c>
      <c r="E851" s="10" t="s">
        <v>562</v>
      </c>
      <c r="F851" s="12">
        <v>2</v>
      </c>
      <c r="G851" s="12">
        <v>465000</v>
      </c>
      <c r="H851" s="12">
        <v>930000</v>
      </c>
      <c r="I851" s="13" t="s">
        <v>1065</v>
      </c>
      <c r="J851" s="15" t="s">
        <v>1215</v>
      </c>
      <c r="K851" s="15" t="s">
        <v>1125</v>
      </c>
    </row>
    <row r="852" spans="1:11" ht="57.95" customHeight="1" x14ac:dyDescent="0.2">
      <c r="A852" s="9">
        <v>850</v>
      </c>
      <c r="B852" s="10" t="s">
        <v>187</v>
      </c>
      <c r="C852" s="10" t="s">
        <v>34</v>
      </c>
      <c r="D852" s="11" t="s">
        <v>690</v>
      </c>
      <c r="E852" s="10" t="s">
        <v>564</v>
      </c>
      <c r="F852" s="12">
        <v>1</v>
      </c>
      <c r="G852" s="12">
        <v>249000</v>
      </c>
      <c r="H852" s="12">
        <v>249000</v>
      </c>
      <c r="I852" s="13" t="s">
        <v>1065</v>
      </c>
      <c r="J852" s="15" t="s">
        <v>1215</v>
      </c>
      <c r="K852" s="15" t="s">
        <v>1125</v>
      </c>
    </row>
    <row r="853" spans="1:11" ht="57.95" customHeight="1" x14ac:dyDescent="0.2">
      <c r="A853" s="14">
        <v>851</v>
      </c>
      <c r="B853" s="9" t="s">
        <v>47</v>
      </c>
      <c r="C853" s="9" t="s">
        <v>34</v>
      </c>
      <c r="D853" s="11" t="s">
        <v>541</v>
      </c>
      <c r="E853" s="10" t="s">
        <v>46</v>
      </c>
      <c r="F853" s="16">
        <v>2</v>
      </c>
      <c r="G853" s="16">
        <v>800000</v>
      </c>
      <c r="H853" s="16">
        <v>1600000</v>
      </c>
      <c r="I853" s="9" t="s">
        <v>425</v>
      </c>
      <c r="J853" s="9" t="s">
        <v>425</v>
      </c>
      <c r="K853" s="10" t="s">
        <v>1128</v>
      </c>
    </row>
    <row r="854" spans="1:11" ht="57.95" customHeight="1" x14ac:dyDescent="0.2">
      <c r="A854" s="9">
        <v>852</v>
      </c>
      <c r="B854" s="10" t="s">
        <v>47</v>
      </c>
      <c r="C854" s="10" t="s">
        <v>34</v>
      </c>
      <c r="D854" s="11" t="s">
        <v>541</v>
      </c>
      <c r="E854" s="10" t="s">
        <v>12</v>
      </c>
      <c r="F854" s="12">
        <v>1</v>
      </c>
      <c r="G854" s="12">
        <v>800000</v>
      </c>
      <c r="H854" s="12">
        <v>800000</v>
      </c>
      <c r="I854" s="13" t="s">
        <v>1064</v>
      </c>
      <c r="J854" s="15" t="s">
        <v>1177</v>
      </c>
      <c r="K854" s="15" t="s">
        <v>1125</v>
      </c>
    </row>
    <row r="855" spans="1:11" ht="57.95" customHeight="1" x14ac:dyDescent="0.2">
      <c r="A855" s="9">
        <v>853</v>
      </c>
      <c r="B855" s="10" t="s">
        <v>47</v>
      </c>
      <c r="C855" s="10" t="s">
        <v>34</v>
      </c>
      <c r="D855" s="11" t="s">
        <v>546</v>
      </c>
      <c r="E855" s="10" t="s">
        <v>12</v>
      </c>
      <c r="F855" s="12">
        <v>2</v>
      </c>
      <c r="G855" s="12">
        <v>2355000</v>
      </c>
      <c r="H855" s="12">
        <v>4710000</v>
      </c>
      <c r="I855" s="13" t="s">
        <v>1064</v>
      </c>
      <c r="J855" s="15" t="s">
        <v>1177</v>
      </c>
      <c r="K855" s="15" t="s">
        <v>1125</v>
      </c>
    </row>
    <row r="856" spans="1:11" ht="57.95" customHeight="1" x14ac:dyDescent="0.2">
      <c r="A856" s="14">
        <v>854</v>
      </c>
      <c r="B856" s="9" t="s">
        <v>47</v>
      </c>
      <c r="C856" s="9" t="s">
        <v>34</v>
      </c>
      <c r="D856" s="11" t="s">
        <v>542</v>
      </c>
      <c r="E856" s="10" t="s">
        <v>46</v>
      </c>
      <c r="F856" s="16">
        <v>3</v>
      </c>
      <c r="G856" s="16">
        <v>412000</v>
      </c>
      <c r="H856" s="16">
        <v>1236000</v>
      </c>
      <c r="I856" s="9" t="s">
        <v>425</v>
      </c>
      <c r="J856" s="9" t="s">
        <v>425</v>
      </c>
      <c r="K856" s="10" t="s">
        <v>1128</v>
      </c>
    </row>
    <row r="857" spans="1:11" ht="57.95" customHeight="1" x14ac:dyDescent="0.2">
      <c r="A857" s="9">
        <v>855</v>
      </c>
      <c r="B857" s="10" t="s">
        <v>187</v>
      </c>
      <c r="C857" s="10" t="s">
        <v>34</v>
      </c>
      <c r="D857" s="11" t="s">
        <v>542</v>
      </c>
      <c r="E857" s="10" t="s">
        <v>564</v>
      </c>
      <c r="F857" s="12">
        <v>1</v>
      </c>
      <c r="G857" s="12">
        <v>412000</v>
      </c>
      <c r="H857" s="12">
        <v>412000</v>
      </c>
      <c r="I857" s="13" t="s">
        <v>1065</v>
      </c>
      <c r="J857" s="15" t="s">
        <v>1215</v>
      </c>
      <c r="K857" s="15" t="s">
        <v>1125</v>
      </c>
    </row>
    <row r="858" spans="1:11" ht="57.95" customHeight="1" x14ac:dyDescent="0.2">
      <c r="A858" s="9">
        <v>856</v>
      </c>
      <c r="B858" s="10" t="s">
        <v>47</v>
      </c>
      <c r="C858" s="10" t="s">
        <v>34</v>
      </c>
      <c r="D858" s="11" t="s">
        <v>249</v>
      </c>
      <c r="E858" s="10" t="s">
        <v>63</v>
      </c>
      <c r="F858" s="12">
        <v>1</v>
      </c>
      <c r="G858" s="12">
        <v>114000</v>
      </c>
      <c r="H858" s="12">
        <v>114000</v>
      </c>
      <c r="I858" s="13" t="s">
        <v>1226</v>
      </c>
      <c r="J858" s="15" t="s">
        <v>1254</v>
      </c>
      <c r="K858" s="15" t="s">
        <v>1125</v>
      </c>
    </row>
    <row r="859" spans="1:11" ht="57.95" customHeight="1" x14ac:dyDescent="0.2">
      <c r="A859" s="9">
        <v>857</v>
      </c>
      <c r="B859" s="10" t="s">
        <v>47</v>
      </c>
      <c r="C859" s="10" t="s">
        <v>34</v>
      </c>
      <c r="D859" s="11" t="s">
        <v>538</v>
      </c>
      <c r="E859" s="10" t="s">
        <v>57</v>
      </c>
      <c r="F859" s="12">
        <v>1</v>
      </c>
      <c r="G859" s="12">
        <v>840000</v>
      </c>
      <c r="H859" s="12">
        <v>840000</v>
      </c>
      <c r="I859" s="13" t="s">
        <v>1406</v>
      </c>
      <c r="J859" s="15" t="s">
        <v>1486</v>
      </c>
      <c r="K859" s="15" t="s">
        <v>1125</v>
      </c>
    </row>
    <row r="860" spans="1:11" ht="57.95" customHeight="1" x14ac:dyDescent="0.2">
      <c r="A860" s="9">
        <v>858</v>
      </c>
      <c r="B860" s="10" t="s">
        <v>187</v>
      </c>
      <c r="C860" s="10" t="s">
        <v>34</v>
      </c>
      <c r="D860" s="11" t="s">
        <v>326</v>
      </c>
      <c r="E860" s="10" t="s">
        <v>60</v>
      </c>
      <c r="F860" s="12">
        <v>7</v>
      </c>
      <c r="G860" s="12">
        <v>370100.0000152</v>
      </c>
      <c r="H860" s="12">
        <v>2590700</v>
      </c>
      <c r="I860" s="13" t="s">
        <v>425</v>
      </c>
      <c r="J860" s="15" t="s">
        <v>425</v>
      </c>
      <c r="K860" s="15" t="s">
        <v>1199</v>
      </c>
    </row>
    <row r="861" spans="1:11" ht="57.95" customHeight="1" x14ac:dyDescent="0.2">
      <c r="A861" s="14">
        <v>859</v>
      </c>
      <c r="B861" s="9" t="s">
        <v>187</v>
      </c>
      <c r="C861" s="9" t="s">
        <v>34</v>
      </c>
      <c r="D861" s="11" t="s">
        <v>544</v>
      </c>
      <c r="E861" s="11" t="s">
        <v>191</v>
      </c>
      <c r="F861" s="16">
        <v>1</v>
      </c>
      <c r="G861" s="16">
        <v>29607999.999981198</v>
      </c>
      <c r="H861" s="16">
        <v>29607999.999981198</v>
      </c>
      <c r="I861" s="9" t="s">
        <v>425</v>
      </c>
      <c r="J861" s="10" t="s">
        <v>1461</v>
      </c>
      <c r="K861" s="10" t="s">
        <v>1128</v>
      </c>
    </row>
    <row r="862" spans="1:11" ht="57.95" customHeight="1" x14ac:dyDescent="0.2">
      <c r="A862" s="9">
        <v>860</v>
      </c>
      <c r="B862" s="10" t="s">
        <v>187</v>
      </c>
      <c r="C862" s="10" t="s">
        <v>34</v>
      </c>
      <c r="D862" s="11" t="s">
        <v>689</v>
      </c>
      <c r="E862" s="10" t="s">
        <v>562</v>
      </c>
      <c r="F862" s="12">
        <v>1</v>
      </c>
      <c r="G862" s="12">
        <v>407000</v>
      </c>
      <c r="H862" s="12">
        <v>407000</v>
      </c>
      <c r="I862" s="13" t="s">
        <v>1065</v>
      </c>
      <c r="J862" s="15" t="s">
        <v>1215</v>
      </c>
      <c r="K862" s="15" t="s">
        <v>1125</v>
      </c>
    </row>
    <row r="863" spans="1:11" ht="57.95" customHeight="1" x14ac:dyDescent="0.2">
      <c r="A863" s="14">
        <v>861</v>
      </c>
      <c r="B863" s="9" t="s">
        <v>187</v>
      </c>
      <c r="C863" s="9" t="s">
        <v>34</v>
      </c>
      <c r="D863" s="11" t="s">
        <v>792</v>
      </c>
      <c r="E863" s="10" t="s">
        <v>562</v>
      </c>
      <c r="F863" s="16">
        <v>1</v>
      </c>
      <c r="G863" s="16">
        <v>232000</v>
      </c>
      <c r="H863" s="16">
        <v>232000</v>
      </c>
      <c r="I863" s="9" t="s">
        <v>425</v>
      </c>
      <c r="J863" s="9" t="s">
        <v>425</v>
      </c>
      <c r="K863" s="10" t="s">
        <v>1128</v>
      </c>
    </row>
    <row r="864" spans="1:11" ht="57.95" customHeight="1" x14ac:dyDescent="0.2">
      <c r="A864" s="9">
        <v>862</v>
      </c>
      <c r="B864" s="10" t="s">
        <v>47</v>
      </c>
      <c r="C864" s="10" t="s">
        <v>34</v>
      </c>
      <c r="D864" s="11" t="s">
        <v>327</v>
      </c>
      <c r="E864" s="10" t="s">
        <v>429</v>
      </c>
      <c r="F864" s="12">
        <v>3</v>
      </c>
      <c r="G864" s="12">
        <v>43000</v>
      </c>
      <c r="H864" s="12">
        <v>129000</v>
      </c>
      <c r="I864" s="13" t="s">
        <v>1061</v>
      </c>
      <c r="J864" s="15" t="s">
        <v>1137</v>
      </c>
      <c r="K864" s="15" t="s">
        <v>1275</v>
      </c>
    </row>
    <row r="865" spans="1:11" ht="57.95" customHeight="1" x14ac:dyDescent="0.2">
      <c r="A865" s="9">
        <v>863</v>
      </c>
      <c r="B865" s="10" t="s">
        <v>187</v>
      </c>
      <c r="C865" s="10" t="s">
        <v>34</v>
      </c>
      <c r="D865" s="11" t="s">
        <v>793</v>
      </c>
      <c r="E865" s="10" t="s">
        <v>563</v>
      </c>
      <c r="F865" s="12">
        <v>1</v>
      </c>
      <c r="G865" s="12">
        <v>3100996</v>
      </c>
      <c r="H865" s="12">
        <v>3100996</v>
      </c>
      <c r="I865" s="13" t="s">
        <v>1065</v>
      </c>
      <c r="J865" s="15" t="s">
        <v>1215</v>
      </c>
      <c r="K865" s="15" t="s">
        <v>1125</v>
      </c>
    </row>
    <row r="866" spans="1:11" ht="57.95" customHeight="1" x14ac:dyDescent="0.2">
      <c r="A866" s="9">
        <v>864</v>
      </c>
      <c r="B866" s="10" t="s">
        <v>187</v>
      </c>
      <c r="C866" s="10" t="s">
        <v>34</v>
      </c>
      <c r="D866" s="11" t="s">
        <v>540</v>
      </c>
      <c r="E866" s="10" t="s">
        <v>188</v>
      </c>
      <c r="F866" s="12">
        <v>5</v>
      </c>
      <c r="G866" s="12">
        <v>440000</v>
      </c>
      <c r="H866" s="12">
        <v>2200000</v>
      </c>
      <c r="I866" s="13" t="s">
        <v>1065</v>
      </c>
      <c r="J866" s="15" t="s">
        <v>1215</v>
      </c>
      <c r="K866" s="15" t="s">
        <v>1125</v>
      </c>
    </row>
    <row r="867" spans="1:11" ht="57.95" customHeight="1" x14ac:dyDescent="0.2">
      <c r="A867" s="9">
        <v>865</v>
      </c>
      <c r="B867" s="10" t="s">
        <v>47</v>
      </c>
      <c r="C867" s="10" t="s">
        <v>171</v>
      </c>
      <c r="D867" s="11" t="s">
        <v>550</v>
      </c>
      <c r="E867" s="10" t="s">
        <v>57</v>
      </c>
      <c r="F867" s="12">
        <v>1</v>
      </c>
      <c r="G867" s="12">
        <v>588999.99993799999</v>
      </c>
      <c r="H867" s="12">
        <v>588999.99993799999</v>
      </c>
      <c r="I867" s="13" t="s">
        <v>1142</v>
      </c>
      <c r="J867" s="15" t="s">
        <v>1217</v>
      </c>
      <c r="K867" s="15" t="s">
        <v>1125</v>
      </c>
    </row>
    <row r="868" spans="1:11" ht="57.95" customHeight="1" x14ac:dyDescent="0.2">
      <c r="A868" s="9">
        <v>866</v>
      </c>
      <c r="B868" s="10" t="s">
        <v>47</v>
      </c>
      <c r="C868" s="10" t="s">
        <v>171</v>
      </c>
      <c r="D868" s="11" t="s">
        <v>547</v>
      </c>
      <c r="E868" s="10" t="s">
        <v>46</v>
      </c>
      <c r="F868" s="12">
        <v>1</v>
      </c>
      <c r="G868" s="12">
        <v>384000.00010399998</v>
      </c>
      <c r="H868" s="12">
        <v>384000.00010399998</v>
      </c>
      <c r="I868" s="9" t="s">
        <v>1199</v>
      </c>
      <c r="J868" s="9" t="s">
        <v>425</v>
      </c>
      <c r="K868" s="10" t="s">
        <v>1199</v>
      </c>
    </row>
    <row r="869" spans="1:11" ht="57.95" customHeight="1" x14ac:dyDescent="0.2">
      <c r="A869" s="9">
        <v>867</v>
      </c>
      <c r="B869" s="10" t="s">
        <v>187</v>
      </c>
      <c r="C869" s="10" t="s">
        <v>171</v>
      </c>
      <c r="D869" s="11" t="s">
        <v>692</v>
      </c>
      <c r="E869" s="10" t="s">
        <v>52</v>
      </c>
      <c r="F869" s="12">
        <v>14</v>
      </c>
      <c r="G869" s="12">
        <v>438000</v>
      </c>
      <c r="H869" s="12">
        <v>6132000</v>
      </c>
      <c r="I869" s="13" t="s">
        <v>1066</v>
      </c>
      <c r="J869" s="15" t="s">
        <v>1155</v>
      </c>
      <c r="K869" s="15" t="s">
        <v>1278</v>
      </c>
    </row>
    <row r="870" spans="1:11" ht="57.95" customHeight="1" x14ac:dyDescent="0.2">
      <c r="A870" s="9">
        <v>868</v>
      </c>
      <c r="B870" s="10" t="s">
        <v>47</v>
      </c>
      <c r="C870" s="10" t="s">
        <v>171</v>
      </c>
      <c r="D870" s="11" t="s">
        <v>174</v>
      </c>
      <c r="E870" s="10" t="s">
        <v>46</v>
      </c>
      <c r="F870" s="12">
        <v>15</v>
      </c>
      <c r="G870" s="12">
        <v>211000</v>
      </c>
      <c r="H870" s="12">
        <v>3165000</v>
      </c>
      <c r="I870" s="13" t="s">
        <v>1142</v>
      </c>
      <c r="J870" s="15" t="s">
        <v>1217</v>
      </c>
      <c r="K870" s="15" t="s">
        <v>1125</v>
      </c>
    </row>
    <row r="871" spans="1:11" ht="57.95" customHeight="1" x14ac:dyDescent="0.2">
      <c r="A871" s="9">
        <v>869</v>
      </c>
      <c r="B871" s="10" t="s">
        <v>47</v>
      </c>
      <c r="C871" s="10" t="s">
        <v>171</v>
      </c>
      <c r="D871" s="11" t="s">
        <v>549</v>
      </c>
      <c r="E871" s="10" t="s">
        <v>56</v>
      </c>
      <c r="F871" s="12">
        <v>1</v>
      </c>
      <c r="G871" s="12">
        <v>334999.99971200002</v>
      </c>
      <c r="H871" s="12">
        <v>334999.99971200002</v>
      </c>
      <c r="I871" s="13" t="s">
        <v>425</v>
      </c>
      <c r="J871" s="10" t="s">
        <v>425</v>
      </c>
      <c r="K871" s="10" t="s">
        <v>1199</v>
      </c>
    </row>
    <row r="872" spans="1:11" ht="57.95" customHeight="1" x14ac:dyDescent="0.2">
      <c r="A872" s="14">
        <v>870</v>
      </c>
      <c r="B872" s="9" t="s">
        <v>47</v>
      </c>
      <c r="C872" s="9" t="s">
        <v>171</v>
      </c>
      <c r="D872" s="11" t="s">
        <v>549</v>
      </c>
      <c r="E872" s="10" t="s">
        <v>12</v>
      </c>
      <c r="F872" s="16">
        <v>1</v>
      </c>
      <c r="G872" s="16">
        <v>334999.99971200002</v>
      </c>
      <c r="H872" s="16">
        <v>0</v>
      </c>
      <c r="I872" s="9" t="s">
        <v>425</v>
      </c>
      <c r="J872" s="9" t="s">
        <v>425</v>
      </c>
      <c r="K872" s="10" t="s">
        <v>1128</v>
      </c>
    </row>
    <row r="873" spans="1:11" ht="57.95" customHeight="1" x14ac:dyDescent="0.2">
      <c r="A873" s="9">
        <v>871</v>
      </c>
      <c r="B873" s="10" t="s">
        <v>47</v>
      </c>
      <c r="C873" s="10" t="s">
        <v>171</v>
      </c>
      <c r="D873" s="11" t="s">
        <v>902</v>
      </c>
      <c r="E873" s="10" t="s">
        <v>46</v>
      </c>
      <c r="F873" s="12">
        <v>1</v>
      </c>
      <c r="G873" s="12">
        <v>307000</v>
      </c>
      <c r="H873" s="12">
        <v>307000</v>
      </c>
      <c r="I873" s="13" t="s">
        <v>1142</v>
      </c>
      <c r="J873" s="15" t="s">
        <v>1217</v>
      </c>
      <c r="K873" s="15" t="s">
        <v>1125</v>
      </c>
    </row>
    <row r="874" spans="1:11" ht="57.95" customHeight="1" x14ac:dyDescent="0.2">
      <c r="A874" s="9">
        <v>872</v>
      </c>
      <c r="B874" s="10" t="s">
        <v>47</v>
      </c>
      <c r="C874" s="10" t="s">
        <v>171</v>
      </c>
      <c r="D874" s="11" t="s">
        <v>903</v>
      </c>
      <c r="E874" s="10" t="s">
        <v>49</v>
      </c>
      <c r="F874" s="12">
        <v>6</v>
      </c>
      <c r="G874" s="12">
        <v>43500</v>
      </c>
      <c r="H874" s="12">
        <v>261000</v>
      </c>
      <c r="I874" s="13" t="s">
        <v>1142</v>
      </c>
      <c r="J874" s="15" t="s">
        <v>1217</v>
      </c>
      <c r="K874" s="15" t="s">
        <v>1125</v>
      </c>
    </row>
    <row r="875" spans="1:11" ht="57.95" customHeight="1" x14ac:dyDescent="0.2">
      <c r="A875" s="9">
        <v>873</v>
      </c>
      <c r="B875" s="10" t="s">
        <v>187</v>
      </c>
      <c r="C875" s="10" t="s">
        <v>171</v>
      </c>
      <c r="D875" s="11" t="s">
        <v>794</v>
      </c>
      <c r="E875" s="10" t="s">
        <v>562</v>
      </c>
      <c r="F875" s="12">
        <v>2</v>
      </c>
      <c r="G875" s="12">
        <v>52000</v>
      </c>
      <c r="H875" s="12">
        <v>104000</v>
      </c>
      <c r="I875" s="13" t="s">
        <v>1150</v>
      </c>
      <c r="J875" s="15" t="s">
        <v>1217</v>
      </c>
      <c r="K875" s="15" t="s">
        <v>1125</v>
      </c>
    </row>
    <row r="876" spans="1:11" ht="57.95" customHeight="1" x14ac:dyDescent="0.2">
      <c r="A876" s="9">
        <v>874</v>
      </c>
      <c r="B876" s="10" t="s">
        <v>47</v>
      </c>
      <c r="C876" s="10" t="s">
        <v>171</v>
      </c>
      <c r="D876" s="11" t="s">
        <v>328</v>
      </c>
      <c r="E876" s="10" t="s">
        <v>57</v>
      </c>
      <c r="F876" s="12">
        <v>2</v>
      </c>
      <c r="G876" s="12">
        <v>67000</v>
      </c>
      <c r="H876" s="12">
        <v>134000</v>
      </c>
      <c r="I876" s="13" t="s">
        <v>425</v>
      </c>
      <c r="J876" s="15" t="s">
        <v>425</v>
      </c>
      <c r="K876" s="15" t="s">
        <v>1199</v>
      </c>
    </row>
    <row r="877" spans="1:11" ht="57.95" customHeight="1" x14ac:dyDescent="0.2">
      <c r="A877" s="9">
        <v>875</v>
      </c>
      <c r="B877" s="10" t="s">
        <v>47</v>
      </c>
      <c r="C877" s="10" t="s">
        <v>171</v>
      </c>
      <c r="D877" s="11" t="s">
        <v>329</v>
      </c>
      <c r="E877" s="10" t="s">
        <v>12</v>
      </c>
      <c r="F877" s="12">
        <v>2</v>
      </c>
      <c r="G877" s="12">
        <v>67000</v>
      </c>
      <c r="H877" s="12">
        <v>134000</v>
      </c>
      <c r="I877" s="13" t="s">
        <v>1142</v>
      </c>
      <c r="J877" s="15" t="s">
        <v>1217</v>
      </c>
      <c r="K877" s="15" t="s">
        <v>1125</v>
      </c>
    </row>
    <row r="878" spans="1:11" ht="57.95" customHeight="1" x14ac:dyDescent="0.2">
      <c r="A878" s="9">
        <v>876</v>
      </c>
      <c r="B878" s="10" t="s">
        <v>187</v>
      </c>
      <c r="C878" s="10" t="s">
        <v>171</v>
      </c>
      <c r="D878" s="11" t="s">
        <v>795</v>
      </c>
      <c r="E878" s="10" t="s">
        <v>198</v>
      </c>
      <c r="F878" s="12">
        <v>2</v>
      </c>
      <c r="G878" s="12">
        <v>67500</v>
      </c>
      <c r="H878" s="12">
        <v>135000</v>
      </c>
      <c r="I878" s="13" t="s">
        <v>425</v>
      </c>
      <c r="J878" s="15" t="s">
        <v>1349</v>
      </c>
      <c r="K878" s="15" t="s">
        <v>1125</v>
      </c>
    </row>
    <row r="879" spans="1:11" ht="57.95" customHeight="1" x14ac:dyDescent="0.2">
      <c r="A879" s="9">
        <v>877</v>
      </c>
      <c r="B879" s="10" t="s">
        <v>47</v>
      </c>
      <c r="C879" s="10" t="s">
        <v>171</v>
      </c>
      <c r="D879" s="11" t="s">
        <v>548</v>
      </c>
      <c r="E879" s="10" t="s">
        <v>46</v>
      </c>
      <c r="F879" s="12">
        <v>4</v>
      </c>
      <c r="G879" s="12">
        <v>62000</v>
      </c>
      <c r="H879" s="12">
        <v>248000</v>
      </c>
      <c r="I879" s="13" t="s">
        <v>425</v>
      </c>
      <c r="J879" s="15" t="s">
        <v>1466</v>
      </c>
      <c r="K879" s="15" t="s">
        <v>1171</v>
      </c>
    </row>
    <row r="880" spans="1:11" ht="45.75" customHeight="1" x14ac:dyDescent="0.2">
      <c r="A880" s="9">
        <v>878</v>
      </c>
      <c r="B880" s="10" t="s">
        <v>187</v>
      </c>
      <c r="C880" s="10" t="s">
        <v>171</v>
      </c>
      <c r="D880" s="11" t="s">
        <v>691</v>
      </c>
      <c r="E880" s="10" t="s">
        <v>945</v>
      </c>
      <c r="F880" s="12">
        <v>1</v>
      </c>
      <c r="G880" s="12">
        <v>57400000</v>
      </c>
      <c r="H880" s="12">
        <v>57400000</v>
      </c>
      <c r="I880" s="15" t="s">
        <v>1554</v>
      </c>
      <c r="J880" s="15" t="s">
        <v>1555</v>
      </c>
      <c r="K880" s="15" t="s">
        <v>1556</v>
      </c>
    </row>
    <row r="881" spans="1:11" ht="57.95" customHeight="1" x14ac:dyDescent="0.2">
      <c r="A881" s="9">
        <v>879</v>
      </c>
      <c r="B881" s="10" t="s">
        <v>47</v>
      </c>
      <c r="C881" s="10" t="s">
        <v>171</v>
      </c>
      <c r="D881" s="11" t="s">
        <v>330</v>
      </c>
      <c r="E881" s="10" t="s">
        <v>51</v>
      </c>
      <c r="F881" s="12">
        <v>5</v>
      </c>
      <c r="G881" s="12">
        <v>545000</v>
      </c>
      <c r="H881" s="12">
        <v>2725000</v>
      </c>
      <c r="I881" s="15" t="s">
        <v>1566</v>
      </c>
      <c r="J881" s="15" t="s">
        <v>1567</v>
      </c>
      <c r="K881" s="15" t="s">
        <v>1551</v>
      </c>
    </row>
    <row r="882" spans="1:11" ht="57.95" customHeight="1" x14ac:dyDescent="0.2">
      <c r="A882" s="9">
        <v>880</v>
      </c>
      <c r="B882" s="10" t="s">
        <v>187</v>
      </c>
      <c r="C882" s="10" t="s">
        <v>171</v>
      </c>
      <c r="D882" s="11" t="s">
        <v>331</v>
      </c>
      <c r="E882" s="10" t="s">
        <v>195</v>
      </c>
      <c r="F882" s="12">
        <v>10</v>
      </c>
      <c r="G882" s="12">
        <v>20500</v>
      </c>
      <c r="H882" s="12">
        <v>205000</v>
      </c>
      <c r="I882" s="13" t="s">
        <v>1150</v>
      </c>
      <c r="J882" s="15" t="s">
        <v>1217</v>
      </c>
      <c r="K882" s="15" t="s">
        <v>1125</v>
      </c>
    </row>
    <row r="883" spans="1:11" ht="57.95" customHeight="1" x14ac:dyDescent="0.2">
      <c r="A883" s="9">
        <v>881</v>
      </c>
      <c r="B883" s="10" t="s">
        <v>47</v>
      </c>
      <c r="C883" s="10" t="s">
        <v>171</v>
      </c>
      <c r="D883" s="11" t="s">
        <v>331</v>
      </c>
      <c r="E883" s="10" t="s">
        <v>53</v>
      </c>
      <c r="F883" s="12">
        <v>7</v>
      </c>
      <c r="G883" s="12">
        <v>20500</v>
      </c>
      <c r="H883" s="12">
        <v>143500</v>
      </c>
      <c r="I883" s="13" t="s">
        <v>1142</v>
      </c>
      <c r="J883" s="15" t="s">
        <v>1217</v>
      </c>
      <c r="K883" s="15" t="s">
        <v>1125</v>
      </c>
    </row>
    <row r="884" spans="1:11" ht="57.95" customHeight="1" x14ac:dyDescent="0.2">
      <c r="A884" s="9">
        <v>882</v>
      </c>
      <c r="B884" s="10" t="s">
        <v>47</v>
      </c>
      <c r="C884" s="10" t="s">
        <v>171</v>
      </c>
      <c r="D884" s="11" t="s">
        <v>331</v>
      </c>
      <c r="E884" s="10" t="s">
        <v>51</v>
      </c>
      <c r="F884" s="12">
        <v>2</v>
      </c>
      <c r="G884" s="12">
        <v>20500</v>
      </c>
      <c r="H884" s="12">
        <v>41000</v>
      </c>
      <c r="I884" s="13" t="s">
        <v>1142</v>
      </c>
      <c r="J884" s="15" t="s">
        <v>1217</v>
      </c>
      <c r="K884" s="15" t="s">
        <v>1125</v>
      </c>
    </row>
    <row r="885" spans="1:11" ht="57.95" customHeight="1" x14ac:dyDescent="0.2">
      <c r="A885" s="9">
        <v>883</v>
      </c>
      <c r="B885" s="10" t="s">
        <v>47</v>
      </c>
      <c r="C885" s="10" t="s">
        <v>171</v>
      </c>
      <c r="D885" s="11" t="s">
        <v>331</v>
      </c>
      <c r="E885" s="10" t="s">
        <v>51</v>
      </c>
      <c r="F885" s="12">
        <v>3</v>
      </c>
      <c r="G885" s="12">
        <v>20500</v>
      </c>
      <c r="H885" s="12">
        <v>61500</v>
      </c>
      <c r="I885" s="13" t="s">
        <v>1142</v>
      </c>
      <c r="J885" s="15" t="s">
        <v>1217</v>
      </c>
      <c r="K885" s="15" t="s">
        <v>1125</v>
      </c>
    </row>
    <row r="886" spans="1:11" ht="57.95" customHeight="1" x14ac:dyDescent="0.2">
      <c r="A886" s="9">
        <v>884</v>
      </c>
      <c r="B886" s="10" t="s">
        <v>47</v>
      </c>
      <c r="C886" s="10" t="s">
        <v>171</v>
      </c>
      <c r="D886" s="11" t="s">
        <v>251</v>
      </c>
      <c r="E886" s="10" t="s">
        <v>46</v>
      </c>
      <c r="F886" s="12">
        <v>4</v>
      </c>
      <c r="G886" s="12">
        <v>50000</v>
      </c>
      <c r="H886" s="12">
        <v>200000</v>
      </c>
      <c r="I886" s="13" t="s">
        <v>425</v>
      </c>
      <c r="J886" s="15" t="s">
        <v>1350</v>
      </c>
      <c r="K886" s="15" t="s">
        <v>1125</v>
      </c>
    </row>
    <row r="887" spans="1:11" ht="57.95" customHeight="1" x14ac:dyDescent="0.2">
      <c r="A887" s="9">
        <v>885</v>
      </c>
      <c r="B887" s="10" t="s">
        <v>47</v>
      </c>
      <c r="C887" s="10" t="s">
        <v>171</v>
      </c>
      <c r="D887" s="11" t="s">
        <v>172</v>
      </c>
      <c r="E887" s="10" t="s">
        <v>57</v>
      </c>
      <c r="F887" s="12">
        <v>29</v>
      </c>
      <c r="G887" s="12">
        <v>49000</v>
      </c>
      <c r="H887" s="12">
        <v>1421000</v>
      </c>
      <c r="I887" s="13" t="s">
        <v>425</v>
      </c>
      <c r="J887" s="15" t="s">
        <v>1351</v>
      </c>
      <c r="K887" s="15" t="s">
        <v>1125</v>
      </c>
    </row>
    <row r="888" spans="1:11" ht="57.95" customHeight="1" x14ac:dyDescent="0.2">
      <c r="A888" s="9">
        <v>886</v>
      </c>
      <c r="B888" s="10" t="s">
        <v>187</v>
      </c>
      <c r="C888" s="10" t="s">
        <v>171</v>
      </c>
      <c r="D888" s="11" t="s">
        <v>172</v>
      </c>
      <c r="E888" s="10" t="s">
        <v>568</v>
      </c>
      <c r="F888" s="12">
        <v>5</v>
      </c>
      <c r="G888" s="12">
        <v>49000</v>
      </c>
      <c r="H888" s="12">
        <v>245000</v>
      </c>
      <c r="I888" s="9" t="s">
        <v>425</v>
      </c>
      <c r="J888" s="15" t="s">
        <v>1352</v>
      </c>
      <c r="K888" s="15" t="s">
        <v>1125</v>
      </c>
    </row>
    <row r="889" spans="1:11" ht="57.95" customHeight="1" x14ac:dyDescent="0.2">
      <c r="A889" s="9">
        <v>887</v>
      </c>
      <c r="B889" s="10" t="s">
        <v>187</v>
      </c>
      <c r="C889" s="10" t="s">
        <v>171</v>
      </c>
      <c r="D889" s="11" t="s">
        <v>693</v>
      </c>
      <c r="E889" s="10" t="s">
        <v>564</v>
      </c>
      <c r="F889" s="12">
        <v>2</v>
      </c>
      <c r="G889" s="12">
        <v>201500</v>
      </c>
      <c r="H889" s="12">
        <v>403000</v>
      </c>
      <c r="I889" s="13" t="s">
        <v>425</v>
      </c>
      <c r="J889" s="15" t="s">
        <v>1353</v>
      </c>
      <c r="K889" s="15" t="s">
        <v>1125</v>
      </c>
    </row>
    <row r="890" spans="1:11" ht="57.95" customHeight="1" x14ac:dyDescent="0.2">
      <c r="A890" s="9">
        <v>888</v>
      </c>
      <c r="B890" s="10" t="s">
        <v>187</v>
      </c>
      <c r="C890" s="10" t="s">
        <v>171</v>
      </c>
      <c r="D890" s="11" t="s">
        <v>250</v>
      </c>
      <c r="E890" s="10" t="s">
        <v>566</v>
      </c>
      <c r="F890" s="12">
        <v>1</v>
      </c>
      <c r="G890" s="12">
        <v>259000</v>
      </c>
      <c r="H890" s="12">
        <v>259000</v>
      </c>
      <c r="I890" s="13" t="s">
        <v>425</v>
      </c>
      <c r="J890" s="15" t="s">
        <v>1353</v>
      </c>
      <c r="K890" s="15" t="s">
        <v>1125</v>
      </c>
    </row>
    <row r="891" spans="1:11" ht="57.95" customHeight="1" x14ac:dyDescent="0.2">
      <c r="A891" s="9">
        <v>889</v>
      </c>
      <c r="B891" s="10" t="s">
        <v>187</v>
      </c>
      <c r="C891" s="10" t="s">
        <v>171</v>
      </c>
      <c r="D891" s="11" t="s">
        <v>332</v>
      </c>
      <c r="E891" s="10" t="s">
        <v>195</v>
      </c>
      <c r="F891" s="12">
        <v>7</v>
      </c>
      <c r="G891" s="12">
        <v>153000</v>
      </c>
      <c r="H891" s="12">
        <v>1071000</v>
      </c>
      <c r="I891" s="13" t="s">
        <v>425</v>
      </c>
      <c r="J891" s="15" t="s">
        <v>1353</v>
      </c>
      <c r="K891" s="15" t="s">
        <v>1125</v>
      </c>
    </row>
    <row r="892" spans="1:11" ht="57.95" customHeight="1" x14ac:dyDescent="0.2">
      <c r="A892" s="9">
        <v>890</v>
      </c>
      <c r="B892" s="10" t="s">
        <v>47</v>
      </c>
      <c r="C892" s="10" t="s">
        <v>171</v>
      </c>
      <c r="D892" s="11" t="s">
        <v>333</v>
      </c>
      <c r="E892" s="10" t="s">
        <v>52</v>
      </c>
      <c r="F892" s="12">
        <v>5</v>
      </c>
      <c r="G892" s="12">
        <v>113000</v>
      </c>
      <c r="H892" s="12">
        <v>565000</v>
      </c>
      <c r="I892" s="9" t="s">
        <v>425</v>
      </c>
      <c r="J892" s="15" t="s">
        <v>1354</v>
      </c>
      <c r="K892" s="15" t="s">
        <v>1125</v>
      </c>
    </row>
    <row r="893" spans="1:11" ht="57.95" customHeight="1" x14ac:dyDescent="0.2">
      <c r="A893" s="9">
        <v>891</v>
      </c>
      <c r="B893" s="10" t="s">
        <v>47</v>
      </c>
      <c r="C893" s="10" t="s">
        <v>171</v>
      </c>
      <c r="D893" s="11" t="s">
        <v>333</v>
      </c>
      <c r="E893" s="10" t="s">
        <v>57</v>
      </c>
      <c r="F893" s="12">
        <v>49</v>
      </c>
      <c r="G893" s="12">
        <v>113000</v>
      </c>
      <c r="H893" s="12">
        <v>5537000</v>
      </c>
      <c r="I893" s="13" t="s">
        <v>425</v>
      </c>
      <c r="J893" s="15" t="s">
        <v>1354</v>
      </c>
      <c r="K893" s="15" t="s">
        <v>1125</v>
      </c>
    </row>
    <row r="894" spans="1:11" ht="57.95" customHeight="1" x14ac:dyDescent="0.2">
      <c r="A894" s="9">
        <v>892</v>
      </c>
      <c r="B894" s="10" t="s">
        <v>47</v>
      </c>
      <c r="C894" s="10" t="s">
        <v>171</v>
      </c>
      <c r="D894" s="11" t="s">
        <v>333</v>
      </c>
      <c r="E894" s="10" t="s">
        <v>51</v>
      </c>
      <c r="F894" s="12">
        <v>5</v>
      </c>
      <c r="G894" s="12">
        <v>113000</v>
      </c>
      <c r="H894" s="12">
        <v>565000</v>
      </c>
      <c r="I894" s="9" t="s">
        <v>425</v>
      </c>
      <c r="J894" s="15" t="s">
        <v>1354</v>
      </c>
      <c r="K894" s="15" t="s">
        <v>1125</v>
      </c>
    </row>
    <row r="895" spans="1:11" ht="57.95" customHeight="1" x14ac:dyDescent="0.2">
      <c r="A895" s="9">
        <v>893</v>
      </c>
      <c r="B895" s="10" t="s">
        <v>187</v>
      </c>
      <c r="C895" s="10" t="s">
        <v>171</v>
      </c>
      <c r="D895" s="11" t="s">
        <v>333</v>
      </c>
      <c r="E895" s="10" t="s">
        <v>568</v>
      </c>
      <c r="F895" s="12">
        <v>5</v>
      </c>
      <c r="G895" s="12">
        <v>113000</v>
      </c>
      <c r="H895" s="12">
        <v>565000</v>
      </c>
      <c r="I895" s="9" t="s">
        <v>425</v>
      </c>
      <c r="J895" s="15" t="s">
        <v>1353</v>
      </c>
      <c r="K895" s="15" t="s">
        <v>1125</v>
      </c>
    </row>
    <row r="896" spans="1:11" ht="57.95" customHeight="1" x14ac:dyDescent="0.2">
      <c r="A896" s="9">
        <v>894</v>
      </c>
      <c r="B896" s="10" t="s">
        <v>187</v>
      </c>
      <c r="C896" s="10" t="s">
        <v>171</v>
      </c>
      <c r="D896" s="11" t="s">
        <v>333</v>
      </c>
      <c r="E896" s="10" t="s">
        <v>188</v>
      </c>
      <c r="F896" s="12">
        <v>5</v>
      </c>
      <c r="G896" s="12">
        <v>113000</v>
      </c>
      <c r="H896" s="12">
        <v>565000</v>
      </c>
      <c r="I896" s="9" t="s">
        <v>425</v>
      </c>
      <c r="J896" s="15" t="s">
        <v>1353</v>
      </c>
      <c r="K896" s="15" t="s">
        <v>1125</v>
      </c>
    </row>
    <row r="897" spans="1:11" ht="57.95" customHeight="1" x14ac:dyDescent="0.2">
      <c r="A897" s="9">
        <v>895</v>
      </c>
      <c r="B897" s="10" t="s">
        <v>47</v>
      </c>
      <c r="C897" s="10" t="s">
        <v>171</v>
      </c>
      <c r="D897" s="11" t="s">
        <v>334</v>
      </c>
      <c r="E897" s="10" t="s">
        <v>48</v>
      </c>
      <c r="F897" s="12">
        <v>2</v>
      </c>
      <c r="G897" s="12">
        <v>69000</v>
      </c>
      <c r="H897" s="12">
        <v>138000</v>
      </c>
      <c r="I897" s="13" t="s">
        <v>425</v>
      </c>
      <c r="J897" s="15" t="s">
        <v>1354</v>
      </c>
      <c r="K897" s="15" t="s">
        <v>1125</v>
      </c>
    </row>
    <row r="898" spans="1:11" ht="57.95" customHeight="1" x14ac:dyDescent="0.2">
      <c r="A898" s="9">
        <v>896</v>
      </c>
      <c r="B898" s="10" t="s">
        <v>47</v>
      </c>
      <c r="C898" s="10" t="s">
        <v>171</v>
      </c>
      <c r="D898" s="11" t="s">
        <v>334</v>
      </c>
      <c r="E898" s="10" t="s">
        <v>52</v>
      </c>
      <c r="F898" s="12">
        <v>1</v>
      </c>
      <c r="G898" s="12">
        <v>69000</v>
      </c>
      <c r="H898" s="12">
        <v>69000</v>
      </c>
      <c r="I898" s="9" t="s">
        <v>425</v>
      </c>
      <c r="J898" s="15" t="s">
        <v>1354</v>
      </c>
      <c r="K898" s="15" t="s">
        <v>1125</v>
      </c>
    </row>
    <row r="899" spans="1:11" ht="57.95" customHeight="1" x14ac:dyDescent="0.2">
      <c r="A899" s="9">
        <v>897</v>
      </c>
      <c r="B899" s="10" t="s">
        <v>47</v>
      </c>
      <c r="C899" s="10" t="s">
        <v>171</v>
      </c>
      <c r="D899" s="11" t="s">
        <v>335</v>
      </c>
      <c r="E899" s="10" t="s">
        <v>53</v>
      </c>
      <c r="F899" s="12">
        <v>8</v>
      </c>
      <c r="G899" s="12">
        <v>108000</v>
      </c>
      <c r="H899" s="12">
        <v>864000</v>
      </c>
      <c r="I899" s="9" t="s">
        <v>425</v>
      </c>
      <c r="J899" s="15" t="s">
        <v>1354</v>
      </c>
      <c r="K899" s="15" t="s">
        <v>1125</v>
      </c>
    </row>
    <row r="900" spans="1:11" ht="57.95" customHeight="1" x14ac:dyDescent="0.2">
      <c r="A900" s="9">
        <v>898</v>
      </c>
      <c r="B900" s="10" t="s">
        <v>187</v>
      </c>
      <c r="C900" s="10" t="s">
        <v>171</v>
      </c>
      <c r="D900" s="11" t="s">
        <v>175</v>
      </c>
      <c r="E900" s="10" t="s">
        <v>191</v>
      </c>
      <c r="F900" s="12">
        <v>2</v>
      </c>
      <c r="G900" s="12">
        <v>42500</v>
      </c>
      <c r="H900" s="12">
        <v>85000</v>
      </c>
      <c r="I900" s="9" t="s">
        <v>425</v>
      </c>
      <c r="J900" s="15" t="s">
        <v>1353</v>
      </c>
      <c r="K900" s="15" t="s">
        <v>1125</v>
      </c>
    </row>
    <row r="901" spans="1:11" ht="57.95" customHeight="1" x14ac:dyDescent="0.2">
      <c r="A901" s="9">
        <v>899</v>
      </c>
      <c r="B901" s="10" t="s">
        <v>47</v>
      </c>
      <c r="C901" s="10" t="s">
        <v>171</v>
      </c>
      <c r="D901" s="11" t="s">
        <v>904</v>
      </c>
      <c r="E901" s="10" t="s">
        <v>60</v>
      </c>
      <c r="F901" s="12">
        <v>1</v>
      </c>
      <c r="G901" s="12">
        <v>108000</v>
      </c>
      <c r="H901" s="12">
        <v>108000</v>
      </c>
      <c r="I901" s="9" t="s">
        <v>425</v>
      </c>
      <c r="J901" s="15" t="s">
        <v>1354</v>
      </c>
      <c r="K901" s="15" t="s">
        <v>1125</v>
      </c>
    </row>
    <row r="902" spans="1:11" ht="57.95" customHeight="1" x14ac:dyDescent="0.2">
      <c r="A902" s="9">
        <v>900</v>
      </c>
      <c r="B902" s="10" t="s">
        <v>47</v>
      </c>
      <c r="C902" s="10" t="s">
        <v>171</v>
      </c>
      <c r="D902" s="11" t="s">
        <v>905</v>
      </c>
      <c r="E902" s="10" t="s">
        <v>46</v>
      </c>
      <c r="F902" s="12">
        <v>5</v>
      </c>
      <c r="G902" s="12">
        <v>187000</v>
      </c>
      <c r="H902" s="12">
        <v>935000</v>
      </c>
      <c r="I902" s="13" t="s">
        <v>425</v>
      </c>
      <c r="J902" s="15" t="s">
        <v>1354</v>
      </c>
      <c r="K902" s="15" t="s">
        <v>1125</v>
      </c>
    </row>
    <row r="903" spans="1:11" ht="57.95" customHeight="1" x14ac:dyDescent="0.2">
      <c r="A903" s="9">
        <v>901</v>
      </c>
      <c r="B903" s="10" t="s">
        <v>47</v>
      </c>
      <c r="C903" s="10" t="s">
        <v>171</v>
      </c>
      <c r="D903" s="11" t="s">
        <v>173</v>
      </c>
      <c r="E903" s="10" t="s">
        <v>46</v>
      </c>
      <c r="F903" s="12">
        <v>10</v>
      </c>
      <c r="G903" s="12">
        <v>50000</v>
      </c>
      <c r="H903" s="12">
        <v>500000</v>
      </c>
      <c r="I903" s="13" t="s">
        <v>1142</v>
      </c>
      <c r="J903" s="15" t="s">
        <v>1217</v>
      </c>
      <c r="K903" s="15" t="s">
        <v>1125</v>
      </c>
    </row>
    <row r="904" spans="1:11" ht="57.95" customHeight="1" x14ac:dyDescent="0.2">
      <c r="A904" s="9">
        <v>902</v>
      </c>
      <c r="B904" s="10" t="s">
        <v>47</v>
      </c>
      <c r="C904" s="10" t="s">
        <v>171</v>
      </c>
      <c r="D904" s="11" t="s">
        <v>173</v>
      </c>
      <c r="E904" s="10" t="s">
        <v>46</v>
      </c>
      <c r="F904" s="12">
        <v>3</v>
      </c>
      <c r="G904" s="12">
        <v>50000</v>
      </c>
      <c r="H904" s="12">
        <v>150000</v>
      </c>
      <c r="I904" s="13" t="s">
        <v>1142</v>
      </c>
      <c r="J904" s="15" t="s">
        <v>1217</v>
      </c>
      <c r="K904" s="15" t="s">
        <v>1125</v>
      </c>
    </row>
    <row r="905" spans="1:11" ht="57.95" customHeight="1" x14ac:dyDescent="0.2">
      <c r="A905" s="9">
        <v>903</v>
      </c>
      <c r="B905" s="10" t="s">
        <v>187</v>
      </c>
      <c r="C905" s="10" t="s">
        <v>171</v>
      </c>
      <c r="D905" s="11" t="s">
        <v>173</v>
      </c>
      <c r="E905" s="10" t="s">
        <v>191</v>
      </c>
      <c r="F905" s="12">
        <v>6</v>
      </c>
      <c r="G905" s="12">
        <v>50000</v>
      </c>
      <c r="H905" s="12">
        <v>300000</v>
      </c>
      <c r="I905" s="13" t="s">
        <v>1150</v>
      </c>
      <c r="J905" s="15" t="s">
        <v>1217</v>
      </c>
      <c r="K905" s="15" t="s">
        <v>1125</v>
      </c>
    </row>
    <row r="906" spans="1:11" ht="57.95" customHeight="1" x14ac:dyDescent="0.2">
      <c r="A906" s="9">
        <v>904</v>
      </c>
      <c r="B906" s="10" t="s">
        <v>47</v>
      </c>
      <c r="C906" s="10" t="s">
        <v>176</v>
      </c>
      <c r="D906" s="11" t="s">
        <v>405</v>
      </c>
      <c r="E906" s="10" t="s">
        <v>63</v>
      </c>
      <c r="F906" s="12">
        <v>5</v>
      </c>
      <c r="G906" s="12">
        <v>28000</v>
      </c>
      <c r="H906" s="12">
        <v>140000</v>
      </c>
      <c r="I906" s="13" t="s">
        <v>1005</v>
      </c>
      <c r="J906" s="15" t="s">
        <v>1138</v>
      </c>
      <c r="K906" s="15" t="s">
        <v>1173</v>
      </c>
    </row>
    <row r="907" spans="1:11" ht="57.95" customHeight="1" x14ac:dyDescent="0.2">
      <c r="A907" s="9">
        <v>905</v>
      </c>
      <c r="B907" s="10" t="s">
        <v>47</v>
      </c>
      <c r="C907" s="10" t="s">
        <v>176</v>
      </c>
      <c r="D907" s="11" t="s">
        <v>405</v>
      </c>
      <c r="E907" s="10" t="s">
        <v>56</v>
      </c>
      <c r="F907" s="12">
        <v>6</v>
      </c>
      <c r="G907" s="12">
        <v>28000</v>
      </c>
      <c r="H907" s="12">
        <v>168000</v>
      </c>
      <c r="I907" s="13" t="s">
        <v>1005</v>
      </c>
      <c r="J907" s="15" t="s">
        <v>1138</v>
      </c>
      <c r="K907" s="15" t="s">
        <v>1173</v>
      </c>
    </row>
    <row r="908" spans="1:11" ht="57.95" customHeight="1" x14ac:dyDescent="0.2">
      <c r="A908" s="9">
        <v>906</v>
      </c>
      <c r="B908" s="10" t="s">
        <v>187</v>
      </c>
      <c r="C908" s="10" t="s">
        <v>176</v>
      </c>
      <c r="D908" s="11" t="s">
        <v>406</v>
      </c>
      <c r="E908" s="10" t="s">
        <v>337</v>
      </c>
      <c r="F908" s="12">
        <v>20</v>
      </c>
      <c r="G908" s="12">
        <v>32500</v>
      </c>
      <c r="H908" s="12">
        <v>650000</v>
      </c>
      <c r="I908" s="13" t="s">
        <v>1006</v>
      </c>
      <c r="J908" s="15" t="s">
        <v>1138</v>
      </c>
      <c r="K908" s="15" t="s">
        <v>1173</v>
      </c>
    </row>
    <row r="909" spans="1:11" ht="57.95" customHeight="1" x14ac:dyDescent="0.2">
      <c r="A909" s="14">
        <v>907</v>
      </c>
      <c r="B909" s="9" t="s">
        <v>187</v>
      </c>
      <c r="C909" s="9" t="s">
        <v>176</v>
      </c>
      <c r="D909" s="11" t="s">
        <v>695</v>
      </c>
      <c r="E909" s="10" t="s">
        <v>197</v>
      </c>
      <c r="F909" s="16">
        <v>1</v>
      </c>
      <c r="G909" s="16">
        <v>2682000</v>
      </c>
      <c r="H909" s="16">
        <v>2682000</v>
      </c>
      <c r="I909" s="9" t="s">
        <v>425</v>
      </c>
      <c r="J909" s="9" t="s">
        <v>425</v>
      </c>
      <c r="K909" s="10" t="s">
        <v>1128</v>
      </c>
    </row>
    <row r="910" spans="1:11" ht="57.95" customHeight="1" x14ac:dyDescent="0.2">
      <c r="A910" s="9">
        <v>908</v>
      </c>
      <c r="B910" s="10" t="s">
        <v>47</v>
      </c>
      <c r="C910" s="10" t="s">
        <v>176</v>
      </c>
      <c r="D910" s="11" t="s">
        <v>796</v>
      </c>
      <c r="E910" s="10" t="s">
        <v>56</v>
      </c>
      <c r="F910" s="12">
        <v>2</v>
      </c>
      <c r="G910" s="12">
        <v>822000</v>
      </c>
      <c r="H910" s="12">
        <v>1644000</v>
      </c>
      <c r="I910" s="13" t="s">
        <v>1054</v>
      </c>
      <c r="J910" s="15" t="s">
        <v>1267</v>
      </c>
      <c r="K910" s="15" t="s">
        <v>1125</v>
      </c>
    </row>
    <row r="911" spans="1:11" ht="54.6" customHeight="1" x14ac:dyDescent="0.2">
      <c r="A911" s="9">
        <v>909</v>
      </c>
      <c r="B911" s="10" t="s">
        <v>187</v>
      </c>
      <c r="C911" s="10" t="s">
        <v>176</v>
      </c>
      <c r="D911" s="11" t="s">
        <v>796</v>
      </c>
      <c r="E911" s="10" t="s">
        <v>337</v>
      </c>
      <c r="F911" s="12">
        <v>300</v>
      </c>
      <c r="G911" s="12">
        <v>822000</v>
      </c>
      <c r="H911" s="12">
        <v>246600000</v>
      </c>
      <c r="I911" s="13" t="s">
        <v>987</v>
      </c>
      <c r="J911" s="15" t="s">
        <v>1096</v>
      </c>
      <c r="K911" s="15" t="s">
        <v>1164</v>
      </c>
    </row>
    <row r="912" spans="1:11" ht="54.6" customHeight="1" x14ac:dyDescent="0.2">
      <c r="A912" s="9">
        <v>910</v>
      </c>
      <c r="B912" s="10" t="s">
        <v>187</v>
      </c>
      <c r="C912" s="10" t="s">
        <v>176</v>
      </c>
      <c r="D912" s="11" t="s">
        <v>694</v>
      </c>
      <c r="E912" s="10" t="s">
        <v>562</v>
      </c>
      <c r="F912" s="12">
        <v>1</v>
      </c>
      <c r="G912" s="12">
        <v>4116000</v>
      </c>
      <c r="H912" s="12">
        <v>4116000</v>
      </c>
      <c r="I912" s="13" t="s">
        <v>1055</v>
      </c>
      <c r="J912" s="15" t="s">
        <v>1214</v>
      </c>
      <c r="K912" s="15" t="s">
        <v>1125</v>
      </c>
    </row>
    <row r="913" spans="1:11" ht="54.6" customHeight="1" x14ac:dyDescent="0.2">
      <c r="A913" s="9">
        <v>911</v>
      </c>
      <c r="B913" s="10" t="s">
        <v>187</v>
      </c>
      <c r="C913" s="10" t="s">
        <v>176</v>
      </c>
      <c r="D913" s="11" t="s">
        <v>797</v>
      </c>
      <c r="E913" s="10" t="s">
        <v>192</v>
      </c>
      <c r="F913" s="12">
        <v>2</v>
      </c>
      <c r="G913" s="12">
        <v>475000</v>
      </c>
      <c r="H913" s="12">
        <v>950000</v>
      </c>
      <c r="I913" s="13" t="s">
        <v>1069</v>
      </c>
      <c r="J913" s="15" t="s">
        <v>1178</v>
      </c>
      <c r="K913" s="15" t="s">
        <v>1273</v>
      </c>
    </row>
    <row r="914" spans="1:11" ht="61.9" customHeight="1" x14ac:dyDescent="0.2">
      <c r="A914" s="9">
        <v>912</v>
      </c>
      <c r="B914" s="10" t="s">
        <v>47</v>
      </c>
      <c r="C914" s="10" t="s">
        <v>176</v>
      </c>
      <c r="D914" s="11" t="s">
        <v>407</v>
      </c>
      <c r="E914" s="10" t="s">
        <v>57</v>
      </c>
      <c r="F914" s="12">
        <v>5</v>
      </c>
      <c r="G914" s="12">
        <v>170000</v>
      </c>
      <c r="H914" s="12">
        <v>850000</v>
      </c>
      <c r="I914" s="13" t="s">
        <v>1068</v>
      </c>
      <c r="J914" s="15" t="s">
        <v>1178</v>
      </c>
      <c r="K914" s="15" t="s">
        <v>1273</v>
      </c>
    </row>
    <row r="915" spans="1:11" ht="54.6" customHeight="1" x14ac:dyDescent="0.2">
      <c r="A915" s="9">
        <v>913</v>
      </c>
      <c r="B915" s="10" t="s">
        <v>187</v>
      </c>
      <c r="C915" s="10" t="s">
        <v>176</v>
      </c>
      <c r="D915" s="11" t="s">
        <v>798</v>
      </c>
      <c r="E915" s="10" t="s">
        <v>564</v>
      </c>
      <c r="F915" s="12">
        <v>1</v>
      </c>
      <c r="G915" s="12">
        <v>213000</v>
      </c>
      <c r="H915" s="12">
        <v>213000</v>
      </c>
      <c r="I915" s="13" t="s">
        <v>1069</v>
      </c>
      <c r="J915" s="15" t="s">
        <v>1178</v>
      </c>
      <c r="K915" s="15" t="s">
        <v>1273</v>
      </c>
    </row>
    <row r="916" spans="1:11" ht="57.95" customHeight="1" x14ac:dyDescent="0.2">
      <c r="A916" s="9">
        <v>914</v>
      </c>
      <c r="B916" s="10" t="s">
        <v>187</v>
      </c>
      <c r="C916" s="10" t="s">
        <v>176</v>
      </c>
      <c r="D916" s="11" t="s">
        <v>408</v>
      </c>
      <c r="E916" s="10" t="s">
        <v>337</v>
      </c>
      <c r="F916" s="12">
        <v>1</v>
      </c>
      <c r="G916" s="12">
        <v>10290000</v>
      </c>
      <c r="H916" s="12">
        <v>10290000</v>
      </c>
      <c r="I916" s="13" t="s">
        <v>1069</v>
      </c>
      <c r="J916" s="15" t="s">
        <v>1178</v>
      </c>
      <c r="K916" s="15" t="s">
        <v>1273</v>
      </c>
    </row>
    <row r="917" spans="1:11" ht="57.95" customHeight="1" x14ac:dyDescent="0.2">
      <c r="A917" s="9">
        <v>915</v>
      </c>
      <c r="B917" s="10" t="s">
        <v>187</v>
      </c>
      <c r="C917" s="10" t="s">
        <v>176</v>
      </c>
      <c r="D917" s="11" t="s">
        <v>408</v>
      </c>
      <c r="E917" s="10" t="s">
        <v>337</v>
      </c>
      <c r="F917" s="12">
        <v>1</v>
      </c>
      <c r="G917" s="12">
        <v>10290000</v>
      </c>
      <c r="H917" s="12">
        <v>10290000</v>
      </c>
      <c r="I917" s="13" t="s">
        <v>1069</v>
      </c>
      <c r="J917" s="15" t="s">
        <v>1178</v>
      </c>
      <c r="K917" s="15" t="s">
        <v>1125</v>
      </c>
    </row>
    <row r="918" spans="1:11" ht="57.95" customHeight="1" x14ac:dyDescent="0.2">
      <c r="A918" s="9">
        <v>916</v>
      </c>
      <c r="B918" s="10" t="s">
        <v>47</v>
      </c>
      <c r="C918" s="10" t="s">
        <v>176</v>
      </c>
      <c r="D918" s="11" t="s">
        <v>906</v>
      </c>
      <c r="E918" s="10" t="s">
        <v>61</v>
      </c>
      <c r="F918" s="12">
        <v>1</v>
      </c>
      <c r="G918" s="12">
        <v>978000</v>
      </c>
      <c r="H918" s="12">
        <v>978000</v>
      </c>
      <c r="I918" s="13" t="s">
        <v>1068</v>
      </c>
      <c r="J918" s="15" t="s">
        <v>1178</v>
      </c>
      <c r="K918" s="15" t="s">
        <v>1125</v>
      </c>
    </row>
    <row r="919" spans="1:11" ht="57.95" customHeight="1" x14ac:dyDescent="0.2">
      <c r="A919" s="9">
        <v>917</v>
      </c>
      <c r="B919" s="10" t="s">
        <v>187</v>
      </c>
      <c r="C919" s="10" t="s">
        <v>176</v>
      </c>
      <c r="D919" s="11" t="s">
        <v>799</v>
      </c>
      <c r="E919" s="10" t="s">
        <v>190</v>
      </c>
      <c r="F919" s="12">
        <v>1</v>
      </c>
      <c r="G919" s="12">
        <v>200000</v>
      </c>
      <c r="H919" s="12">
        <v>200000</v>
      </c>
      <c r="I919" s="13" t="s">
        <v>1069</v>
      </c>
      <c r="J919" s="15" t="s">
        <v>1178</v>
      </c>
      <c r="K919" s="15" t="s">
        <v>1171</v>
      </c>
    </row>
    <row r="920" spans="1:11" ht="57.95" customHeight="1" x14ac:dyDescent="0.2">
      <c r="A920" s="9">
        <v>918</v>
      </c>
      <c r="B920" s="10" t="s">
        <v>47</v>
      </c>
      <c r="C920" s="10" t="s">
        <v>176</v>
      </c>
      <c r="D920" s="11" t="s">
        <v>409</v>
      </c>
      <c r="E920" s="10" t="s">
        <v>48</v>
      </c>
      <c r="F920" s="12">
        <v>2</v>
      </c>
      <c r="G920" s="12">
        <v>568000</v>
      </c>
      <c r="H920" s="12">
        <v>1136000</v>
      </c>
      <c r="I920" s="13" t="s">
        <v>1068</v>
      </c>
      <c r="J920" s="15" t="s">
        <v>1178</v>
      </c>
      <c r="K920" s="15" t="s">
        <v>1125</v>
      </c>
    </row>
    <row r="921" spans="1:11" ht="57.95" customHeight="1" x14ac:dyDescent="0.2">
      <c r="A921" s="9">
        <v>919</v>
      </c>
      <c r="B921" s="10" t="s">
        <v>47</v>
      </c>
      <c r="C921" s="10" t="s">
        <v>176</v>
      </c>
      <c r="D921" s="11" t="s">
        <v>409</v>
      </c>
      <c r="E921" s="10" t="s">
        <v>49</v>
      </c>
      <c r="F921" s="12">
        <v>2</v>
      </c>
      <c r="G921" s="12">
        <v>568000</v>
      </c>
      <c r="H921" s="12">
        <v>1136000</v>
      </c>
      <c r="I921" s="13" t="s">
        <v>1068</v>
      </c>
      <c r="J921" s="15" t="s">
        <v>1178</v>
      </c>
      <c r="K921" s="15" t="s">
        <v>1125</v>
      </c>
    </row>
    <row r="922" spans="1:11" ht="57.95" customHeight="1" x14ac:dyDescent="0.2">
      <c r="A922" s="9">
        <v>920</v>
      </c>
      <c r="B922" s="10" t="s">
        <v>187</v>
      </c>
      <c r="C922" s="10" t="s">
        <v>176</v>
      </c>
      <c r="D922" s="11" t="s">
        <v>409</v>
      </c>
      <c r="E922" s="10" t="s">
        <v>337</v>
      </c>
      <c r="F922" s="12">
        <v>40</v>
      </c>
      <c r="G922" s="12">
        <v>568000</v>
      </c>
      <c r="H922" s="12">
        <v>22720000</v>
      </c>
      <c r="I922" s="13" t="s">
        <v>1069</v>
      </c>
      <c r="J922" s="15" t="s">
        <v>1178</v>
      </c>
      <c r="K922" s="15" t="s">
        <v>1125</v>
      </c>
    </row>
    <row r="923" spans="1:11" ht="57.95" customHeight="1" x14ac:dyDescent="0.2">
      <c r="A923" s="14">
        <v>921</v>
      </c>
      <c r="B923" s="9" t="s">
        <v>187</v>
      </c>
      <c r="C923" s="9" t="s">
        <v>176</v>
      </c>
      <c r="D923" s="11" t="s">
        <v>800</v>
      </c>
      <c r="E923" s="10" t="s">
        <v>191</v>
      </c>
      <c r="F923" s="16">
        <v>1</v>
      </c>
      <c r="G923" s="16">
        <v>16108000</v>
      </c>
      <c r="H923" s="16">
        <v>16108000</v>
      </c>
      <c r="I923" s="9" t="s">
        <v>425</v>
      </c>
      <c r="J923" s="9" t="s">
        <v>425</v>
      </c>
      <c r="K923" s="10" t="s">
        <v>1128</v>
      </c>
    </row>
    <row r="924" spans="1:11" ht="57.95" customHeight="1" x14ac:dyDescent="0.2">
      <c r="A924" s="9">
        <v>922</v>
      </c>
      <c r="B924" s="10" t="s">
        <v>187</v>
      </c>
      <c r="C924" s="10" t="s">
        <v>176</v>
      </c>
      <c r="D924" s="11" t="s">
        <v>698</v>
      </c>
      <c r="E924" s="10" t="s">
        <v>337</v>
      </c>
      <c r="F924" s="12">
        <v>10</v>
      </c>
      <c r="G924" s="12">
        <v>40000</v>
      </c>
      <c r="H924" s="12">
        <v>400000</v>
      </c>
      <c r="I924" s="13" t="s">
        <v>1001</v>
      </c>
      <c r="J924" s="15" t="s">
        <v>1139</v>
      </c>
      <c r="K924" s="15" t="s">
        <v>1125</v>
      </c>
    </row>
    <row r="925" spans="1:11" ht="57.95" customHeight="1" x14ac:dyDescent="0.2">
      <c r="A925" s="9">
        <v>923</v>
      </c>
      <c r="B925" s="10" t="s">
        <v>187</v>
      </c>
      <c r="C925" s="10" t="s">
        <v>176</v>
      </c>
      <c r="D925" s="11" t="s">
        <v>259</v>
      </c>
      <c r="E925" s="10" t="s">
        <v>337</v>
      </c>
      <c r="F925" s="12">
        <v>5</v>
      </c>
      <c r="G925" s="12">
        <v>40000</v>
      </c>
      <c r="H925" s="12">
        <v>200000</v>
      </c>
      <c r="I925" s="13" t="s">
        <v>1001</v>
      </c>
      <c r="J925" s="15" t="s">
        <v>1139</v>
      </c>
      <c r="K925" s="15" t="s">
        <v>1125</v>
      </c>
    </row>
    <row r="926" spans="1:11" ht="57.95" customHeight="1" x14ac:dyDescent="0.2">
      <c r="A926" s="9">
        <v>924</v>
      </c>
      <c r="B926" s="10" t="s">
        <v>187</v>
      </c>
      <c r="C926" s="10" t="s">
        <v>176</v>
      </c>
      <c r="D926" s="11" t="s">
        <v>801</v>
      </c>
      <c r="E926" s="10" t="s">
        <v>337</v>
      </c>
      <c r="F926" s="12">
        <v>10</v>
      </c>
      <c r="G926" s="12">
        <v>40000</v>
      </c>
      <c r="H926" s="12">
        <v>400000</v>
      </c>
      <c r="I926" s="13" t="s">
        <v>1001</v>
      </c>
      <c r="J926" s="15" t="s">
        <v>1139</v>
      </c>
      <c r="K926" s="15" t="s">
        <v>1125</v>
      </c>
    </row>
    <row r="927" spans="1:11" ht="57.95" customHeight="1" x14ac:dyDescent="0.2">
      <c r="A927" s="9">
        <v>925</v>
      </c>
      <c r="B927" s="10" t="s">
        <v>187</v>
      </c>
      <c r="C927" s="10">
        <v>50103</v>
      </c>
      <c r="D927" s="11" t="s">
        <v>802</v>
      </c>
      <c r="E927" s="10" t="s">
        <v>191</v>
      </c>
      <c r="F927" s="12">
        <v>1</v>
      </c>
      <c r="G927" s="12">
        <v>8980000.0000000298</v>
      </c>
      <c r="H927" s="12">
        <v>8980000.0000000298</v>
      </c>
      <c r="I927" s="15" t="s">
        <v>1574</v>
      </c>
      <c r="J927" s="15" t="s">
        <v>1574</v>
      </c>
      <c r="K927" s="15" t="s">
        <v>1575</v>
      </c>
    </row>
    <row r="928" spans="1:11" ht="57.95" customHeight="1" x14ac:dyDescent="0.2">
      <c r="A928" s="14">
        <v>926</v>
      </c>
      <c r="B928" s="9" t="s">
        <v>187</v>
      </c>
      <c r="C928" s="9" t="s">
        <v>176</v>
      </c>
      <c r="D928" s="11" t="s">
        <v>258</v>
      </c>
      <c r="E928" s="10" t="s">
        <v>337</v>
      </c>
      <c r="F928" s="16">
        <v>1</v>
      </c>
      <c r="G928" s="16">
        <v>350000</v>
      </c>
      <c r="H928" s="16">
        <v>350000</v>
      </c>
      <c r="I928" s="9" t="s">
        <v>425</v>
      </c>
      <c r="J928" s="10" t="s">
        <v>425</v>
      </c>
      <c r="K928" s="10" t="s">
        <v>1128</v>
      </c>
    </row>
    <row r="929" spans="1:11" ht="57.95" customHeight="1" x14ac:dyDescent="0.2">
      <c r="A929" s="14">
        <v>927</v>
      </c>
      <c r="B929" s="9" t="s">
        <v>187</v>
      </c>
      <c r="C929" s="9" t="s">
        <v>176</v>
      </c>
      <c r="D929" s="11" t="s">
        <v>696</v>
      </c>
      <c r="E929" s="10" t="s">
        <v>337</v>
      </c>
      <c r="F929" s="16">
        <v>2</v>
      </c>
      <c r="G929" s="16">
        <v>419000</v>
      </c>
      <c r="H929" s="16">
        <v>838000</v>
      </c>
      <c r="I929" s="9" t="s">
        <v>425</v>
      </c>
      <c r="J929" s="10" t="s">
        <v>425</v>
      </c>
      <c r="K929" s="10" t="s">
        <v>1128</v>
      </c>
    </row>
    <row r="930" spans="1:11" ht="57.95" customHeight="1" x14ac:dyDescent="0.2">
      <c r="A930" s="9">
        <v>928</v>
      </c>
      <c r="B930" s="10" t="s">
        <v>187</v>
      </c>
      <c r="C930" s="10" t="s">
        <v>176</v>
      </c>
      <c r="D930" s="11" t="s">
        <v>260</v>
      </c>
      <c r="E930" s="10" t="s">
        <v>337</v>
      </c>
      <c r="F930" s="12">
        <v>10</v>
      </c>
      <c r="G930" s="12">
        <v>360000</v>
      </c>
      <c r="H930" s="12">
        <v>3600000</v>
      </c>
      <c r="I930" s="13" t="s">
        <v>1069</v>
      </c>
      <c r="J930" s="15" t="s">
        <v>1178</v>
      </c>
      <c r="K930" s="15" t="s">
        <v>1125</v>
      </c>
    </row>
    <row r="931" spans="1:11" ht="57.95" customHeight="1" x14ac:dyDescent="0.2">
      <c r="A931" s="9">
        <v>929</v>
      </c>
      <c r="B931" s="10" t="s">
        <v>187</v>
      </c>
      <c r="C931" s="10" t="s">
        <v>176</v>
      </c>
      <c r="D931" s="11" t="s">
        <v>803</v>
      </c>
      <c r="E931" s="10" t="s">
        <v>337</v>
      </c>
      <c r="F931" s="12">
        <v>5</v>
      </c>
      <c r="G931" s="12">
        <v>1204600</v>
      </c>
      <c r="H931" s="12">
        <v>6023000</v>
      </c>
      <c r="I931" s="13" t="s">
        <v>1069</v>
      </c>
      <c r="J931" s="15" t="s">
        <v>1178</v>
      </c>
      <c r="K931" s="15" t="s">
        <v>1125</v>
      </c>
    </row>
    <row r="932" spans="1:11" ht="57.95" customHeight="1" x14ac:dyDescent="0.2">
      <c r="A932" s="9">
        <v>930</v>
      </c>
      <c r="B932" s="10" t="s">
        <v>47</v>
      </c>
      <c r="C932" s="10" t="s">
        <v>176</v>
      </c>
      <c r="D932" s="11" t="s">
        <v>907</v>
      </c>
      <c r="E932" s="10" t="s">
        <v>57</v>
      </c>
      <c r="F932" s="12">
        <v>2</v>
      </c>
      <c r="G932" s="12">
        <v>610000</v>
      </c>
      <c r="H932" s="12">
        <v>1220000</v>
      </c>
      <c r="I932" s="13" t="s">
        <v>1068</v>
      </c>
      <c r="J932" s="15" t="s">
        <v>1178</v>
      </c>
      <c r="K932" s="15" t="s">
        <v>1125</v>
      </c>
    </row>
    <row r="933" spans="1:11" ht="57.95" customHeight="1" x14ac:dyDescent="0.2">
      <c r="A933" s="9">
        <v>931</v>
      </c>
      <c r="B933" s="10" t="s">
        <v>47</v>
      </c>
      <c r="C933" s="10" t="s">
        <v>176</v>
      </c>
      <c r="D933" s="11" t="s">
        <v>907</v>
      </c>
      <c r="E933" s="10" t="s">
        <v>53</v>
      </c>
      <c r="F933" s="12">
        <v>1</v>
      </c>
      <c r="G933" s="12">
        <v>610000</v>
      </c>
      <c r="H933" s="12">
        <v>610000</v>
      </c>
      <c r="I933" s="13" t="s">
        <v>1068</v>
      </c>
      <c r="J933" s="15" t="s">
        <v>1178</v>
      </c>
      <c r="K933" s="15" t="s">
        <v>1125</v>
      </c>
    </row>
    <row r="934" spans="1:11" ht="57.95" customHeight="1" x14ac:dyDescent="0.2">
      <c r="A934" s="9">
        <v>932</v>
      </c>
      <c r="B934" s="10" t="s">
        <v>187</v>
      </c>
      <c r="C934" s="10" t="s">
        <v>176</v>
      </c>
      <c r="D934" s="11" t="s">
        <v>804</v>
      </c>
      <c r="E934" s="10" t="s">
        <v>337</v>
      </c>
      <c r="F934" s="12">
        <v>140</v>
      </c>
      <c r="G934" s="12">
        <v>407000</v>
      </c>
      <c r="H934" s="12">
        <v>56980000</v>
      </c>
      <c r="I934" s="13" t="s">
        <v>1069</v>
      </c>
      <c r="J934" s="15" t="s">
        <v>1178</v>
      </c>
      <c r="K934" s="15" t="s">
        <v>1125</v>
      </c>
    </row>
    <row r="935" spans="1:11" ht="57.95" customHeight="1" x14ac:dyDescent="0.2">
      <c r="A935" s="9">
        <v>933</v>
      </c>
      <c r="B935" s="10" t="s">
        <v>187</v>
      </c>
      <c r="C935" s="10" t="s">
        <v>176</v>
      </c>
      <c r="D935" s="11" t="s">
        <v>551</v>
      </c>
      <c r="E935" s="10" t="s">
        <v>337</v>
      </c>
      <c r="F935" s="12">
        <v>5</v>
      </c>
      <c r="G935" s="12">
        <v>619200</v>
      </c>
      <c r="H935" s="12">
        <v>3096000</v>
      </c>
      <c r="I935" s="13" t="s">
        <v>1069</v>
      </c>
      <c r="J935" s="15" t="s">
        <v>1178</v>
      </c>
      <c r="K935" s="15" t="s">
        <v>1125</v>
      </c>
    </row>
    <row r="936" spans="1:11" ht="57.95" customHeight="1" x14ac:dyDescent="0.2">
      <c r="A936" s="9">
        <v>934</v>
      </c>
      <c r="B936" s="10" t="s">
        <v>187</v>
      </c>
      <c r="C936" s="10" t="s">
        <v>176</v>
      </c>
      <c r="D936" s="11" t="s">
        <v>805</v>
      </c>
      <c r="E936" s="10" t="s">
        <v>337</v>
      </c>
      <c r="F936" s="12">
        <v>3</v>
      </c>
      <c r="G936" s="12">
        <v>780000</v>
      </c>
      <c r="H936" s="12">
        <v>2340000</v>
      </c>
      <c r="I936" s="13" t="s">
        <v>1069</v>
      </c>
      <c r="J936" s="15" t="s">
        <v>1178</v>
      </c>
      <c r="K936" s="15" t="s">
        <v>1125</v>
      </c>
    </row>
    <row r="937" spans="1:11" ht="57.95" customHeight="1" x14ac:dyDescent="0.2">
      <c r="A937" s="14">
        <v>935</v>
      </c>
      <c r="B937" s="9" t="s">
        <v>187</v>
      </c>
      <c r="C937" s="9" t="s">
        <v>176</v>
      </c>
      <c r="D937" s="11" t="s">
        <v>697</v>
      </c>
      <c r="E937" s="10" t="s">
        <v>191</v>
      </c>
      <c r="F937" s="16">
        <v>10</v>
      </c>
      <c r="G937" s="16">
        <v>3395300</v>
      </c>
      <c r="H937" s="16">
        <v>33953000</v>
      </c>
      <c r="I937" s="9" t="s">
        <v>425</v>
      </c>
      <c r="J937" s="9" t="s">
        <v>425</v>
      </c>
      <c r="K937" s="10" t="s">
        <v>1128</v>
      </c>
    </row>
    <row r="938" spans="1:11" ht="57.95" customHeight="1" x14ac:dyDescent="0.2">
      <c r="A938" s="9">
        <v>936</v>
      </c>
      <c r="B938" s="10" t="s">
        <v>187</v>
      </c>
      <c r="C938" s="10" t="s">
        <v>176</v>
      </c>
      <c r="D938" s="11" t="s">
        <v>410</v>
      </c>
      <c r="E938" s="10" t="s">
        <v>193</v>
      </c>
      <c r="F938" s="12">
        <v>1</v>
      </c>
      <c r="G938" s="12">
        <v>353000</v>
      </c>
      <c r="H938" s="12">
        <v>353000</v>
      </c>
      <c r="I938" s="13" t="s">
        <v>1001</v>
      </c>
      <c r="J938" s="15" t="s">
        <v>1139</v>
      </c>
      <c r="K938" s="15" t="s">
        <v>1125</v>
      </c>
    </row>
    <row r="939" spans="1:11" ht="57.95" customHeight="1" x14ac:dyDescent="0.2">
      <c r="A939" s="9">
        <v>937</v>
      </c>
      <c r="B939" s="10" t="s">
        <v>187</v>
      </c>
      <c r="C939" s="10" t="s">
        <v>176</v>
      </c>
      <c r="D939" s="11" t="s">
        <v>806</v>
      </c>
      <c r="E939" s="10" t="s">
        <v>337</v>
      </c>
      <c r="F939" s="12">
        <v>23</v>
      </c>
      <c r="G939" s="12">
        <v>137217</v>
      </c>
      <c r="H939" s="12">
        <v>3155991</v>
      </c>
      <c r="I939" s="13" t="s">
        <v>1001</v>
      </c>
      <c r="J939" s="15" t="s">
        <v>1139</v>
      </c>
      <c r="K939" s="15" t="s">
        <v>1125</v>
      </c>
    </row>
    <row r="940" spans="1:11" ht="57.95" customHeight="1" x14ac:dyDescent="0.2">
      <c r="A940" s="9">
        <v>938</v>
      </c>
      <c r="B940" s="10" t="s">
        <v>187</v>
      </c>
      <c r="C940" s="10" t="s">
        <v>176</v>
      </c>
      <c r="D940" s="11" t="s">
        <v>699</v>
      </c>
      <c r="E940" s="10" t="s">
        <v>337</v>
      </c>
      <c r="F940" s="12">
        <v>1</v>
      </c>
      <c r="G940" s="12">
        <v>1045000</v>
      </c>
      <c r="H940" s="12">
        <v>1045000</v>
      </c>
      <c r="I940" s="13" t="s">
        <v>1055</v>
      </c>
      <c r="J940" s="15" t="s">
        <v>1214</v>
      </c>
      <c r="K940" s="15" t="s">
        <v>1125</v>
      </c>
    </row>
    <row r="941" spans="1:11" ht="57.95" customHeight="1" x14ac:dyDescent="0.2">
      <c r="A941" s="9">
        <v>939</v>
      </c>
      <c r="B941" s="10" t="s">
        <v>187</v>
      </c>
      <c r="C941" s="10" t="s">
        <v>176</v>
      </c>
      <c r="D941" s="11" t="s">
        <v>411</v>
      </c>
      <c r="E941" s="10" t="s">
        <v>188</v>
      </c>
      <c r="F941" s="12">
        <v>5</v>
      </c>
      <c r="G941" s="12">
        <v>464000</v>
      </c>
      <c r="H941" s="12">
        <v>2320000</v>
      </c>
      <c r="I941" s="13" t="s">
        <v>1055</v>
      </c>
      <c r="J941" s="15" t="s">
        <v>1214</v>
      </c>
      <c r="K941" s="15" t="s">
        <v>1125</v>
      </c>
    </row>
    <row r="942" spans="1:11" ht="57.95" customHeight="1" x14ac:dyDescent="0.2">
      <c r="A942" s="9">
        <v>940</v>
      </c>
      <c r="B942" s="10" t="s">
        <v>47</v>
      </c>
      <c r="C942" s="10" t="s">
        <v>176</v>
      </c>
      <c r="D942" s="11" t="s">
        <v>412</v>
      </c>
      <c r="E942" s="10" t="s">
        <v>46</v>
      </c>
      <c r="F942" s="12">
        <v>5</v>
      </c>
      <c r="G942" s="12">
        <v>589000</v>
      </c>
      <c r="H942" s="12">
        <v>2945000</v>
      </c>
      <c r="I942" s="13" t="s">
        <v>1054</v>
      </c>
      <c r="J942" s="15" t="s">
        <v>1267</v>
      </c>
      <c r="K942" s="15" t="s">
        <v>1125</v>
      </c>
    </row>
    <row r="943" spans="1:11" ht="57.95" customHeight="1" x14ac:dyDescent="0.2">
      <c r="A943" s="9">
        <v>941</v>
      </c>
      <c r="B943" s="10" t="s">
        <v>47</v>
      </c>
      <c r="C943" s="10">
        <v>50105</v>
      </c>
      <c r="D943" s="11" t="s">
        <v>412</v>
      </c>
      <c r="E943" s="10" t="s">
        <v>46</v>
      </c>
      <c r="F943" s="12">
        <v>8</v>
      </c>
      <c r="G943" s="12">
        <v>589000</v>
      </c>
      <c r="H943" s="12">
        <v>4712000</v>
      </c>
      <c r="I943" s="13" t="s">
        <v>1054</v>
      </c>
      <c r="J943" s="15" t="s">
        <v>1267</v>
      </c>
      <c r="K943" s="15" t="s">
        <v>1125</v>
      </c>
    </row>
    <row r="944" spans="1:11" ht="57.95" customHeight="1" x14ac:dyDescent="0.2">
      <c r="A944" s="9">
        <v>942</v>
      </c>
      <c r="B944" s="10" t="s">
        <v>187</v>
      </c>
      <c r="C944" s="10" t="s">
        <v>176</v>
      </c>
      <c r="D944" s="11" t="s">
        <v>412</v>
      </c>
      <c r="E944" s="10" t="s">
        <v>562</v>
      </c>
      <c r="F944" s="12">
        <v>1</v>
      </c>
      <c r="G944" s="12">
        <v>589000</v>
      </c>
      <c r="H944" s="12">
        <v>589000</v>
      </c>
      <c r="I944" s="13" t="s">
        <v>1055</v>
      </c>
      <c r="J944" s="15" t="s">
        <v>1214</v>
      </c>
      <c r="K944" s="15" t="s">
        <v>1125</v>
      </c>
    </row>
    <row r="945" spans="1:11" ht="57.95" customHeight="1" x14ac:dyDescent="0.2">
      <c r="A945" s="9">
        <v>943</v>
      </c>
      <c r="B945" s="10" t="s">
        <v>187</v>
      </c>
      <c r="C945" s="10" t="s">
        <v>176</v>
      </c>
      <c r="D945" s="11" t="s">
        <v>412</v>
      </c>
      <c r="E945" s="10" t="s">
        <v>51</v>
      </c>
      <c r="F945" s="12">
        <v>1</v>
      </c>
      <c r="G945" s="12">
        <v>589000</v>
      </c>
      <c r="H945" s="12">
        <v>589000</v>
      </c>
      <c r="I945" s="13" t="s">
        <v>1055</v>
      </c>
      <c r="J945" s="15" t="s">
        <v>1214</v>
      </c>
      <c r="K945" s="15" t="s">
        <v>1125</v>
      </c>
    </row>
    <row r="946" spans="1:11" ht="57.95" customHeight="1" x14ac:dyDescent="0.2">
      <c r="A946" s="9">
        <v>944</v>
      </c>
      <c r="B946" s="10" t="s">
        <v>47</v>
      </c>
      <c r="C946" s="10" t="s">
        <v>176</v>
      </c>
      <c r="D946" s="11" t="s">
        <v>553</v>
      </c>
      <c r="E946" s="10" t="s">
        <v>63</v>
      </c>
      <c r="F946" s="12">
        <v>1</v>
      </c>
      <c r="G946" s="12">
        <v>168000</v>
      </c>
      <c r="H946" s="12">
        <v>168000</v>
      </c>
      <c r="I946" s="13" t="s">
        <v>1000</v>
      </c>
      <c r="J946" s="15" t="s">
        <v>1139</v>
      </c>
      <c r="K946" s="15" t="s">
        <v>1125</v>
      </c>
    </row>
    <row r="947" spans="1:11" ht="57.95" customHeight="1" x14ac:dyDescent="0.2">
      <c r="A947" s="9">
        <v>945</v>
      </c>
      <c r="B947" s="10" t="s">
        <v>187</v>
      </c>
      <c r="C947" s="10" t="s">
        <v>176</v>
      </c>
      <c r="D947" s="11" t="s">
        <v>553</v>
      </c>
      <c r="E947" s="10" t="s">
        <v>337</v>
      </c>
      <c r="F947" s="12">
        <v>50</v>
      </c>
      <c r="G947" s="12">
        <v>168000</v>
      </c>
      <c r="H947" s="12">
        <v>8400000</v>
      </c>
      <c r="I947" s="13" t="s">
        <v>1001</v>
      </c>
      <c r="J947" s="15" t="s">
        <v>1139</v>
      </c>
      <c r="K947" s="15" t="s">
        <v>1125</v>
      </c>
    </row>
    <row r="948" spans="1:11" ht="57.95" customHeight="1" x14ac:dyDescent="0.2">
      <c r="A948" s="9">
        <v>946</v>
      </c>
      <c r="B948" s="10" t="s">
        <v>47</v>
      </c>
      <c r="C948" s="10" t="s">
        <v>176</v>
      </c>
      <c r="D948" s="11" t="s">
        <v>552</v>
      </c>
      <c r="E948" s="10" t="s">
        <v>61</v>
      </c>
      <c r="F948" s="12">
        <v>3</v>
      </c>
      <c r="G948" s="12">
        <v>350000</v>
      </c>
      <c r="H948" s="12">
        <v>1050000</v>
      </c>
      <c r="I948" s="13" t="s">
        <v>1000</v>
      </c>
      <c r="J948" s="15" t="s">
        <v>1139</v>
      </c>
      <c r="K948" s="15" t="s">
        <v>1125</v>
      </c>
    </row>
    <row r="949" spans="1:11" ht="57.95" customHeight="1" x14ac:dyDescent="0.2">
      <c r="A949" s="9">
        <v>947</v>
      </c>
      <c r="B949" s="10" t="s">
        <v>187</v>
      </c>
      <c r="C949" s="10" t="s">
        <v>176</v>
      </c>
      <c r="D949" s="11" t="s">
        <v>552</v>
      </c>
      <c r="E949" s="10" t="s">
        <v>337</v>
      </c>
      <c r="F949" s="12">
        <v>30</v>
      </c>
      <c r="G949" s="12">
        <v>350000</v>
      </c>
      <c r="H949" s="12">
        <v>10500000</v>
      </c>
      <c r="I949" s="13" t="s">
        <v>1001</v>
      </c>
      <c r="J949" s="15" t="s">
        <v>1139</v>
      </c>
      <c r="K949" s="15" t="s">
        <v>1125</v>
      </c>
    </row>
    <row r="950" spans="1:11" ht="57.95" customHeight="1" x14ac:dyDescent="0.2">
      <c r="A950" s="14">
        <v>948</v>
      </c>
      <c r="B950" s="9" t="s">
        <v>187</v>
      </c>
      <c r="C950" s="9" t="s">
        <v>176</v>
      </c>
      <c r="D950" s="11" t="s">
        <v>257</v>
      </c>
      <c r="E950" s="10" t="s">
        <v>191</v>
      </c>
      <c r="F950" s="16">
        <v>1</v>
      </c>
      <c r="G950" s="16">
        <v>41000000</v>
      </c>
      <c r="H950" s="16">
        <v>0</v>
      </c>
      <c r="I950" s="9" t="s">
        <v>425</v>
      </c>
      <c r="J950" s="9" t="s">
        <v>425</v>
      </c>
      <c r="K950" s="10" t="s">
        <v>1128</v>
      </c>
    </row>
    <row r="951" spans="1:11" ht="57.95" customHeight="1" x14ac:dyDescent="0.2">
      <c r="A951" s="9">
        <v>949</v>
      </c>
      <c r="B951" s="10" t="s">
        <v>47</v>
      </c>
      <c r="C951" s="10" t="s">
        <v>176</v>
      </c>
      <c r="D951" s="11" t="s">
        <v>252</v>
      </c>
      <c r="E951" s="10" t="s">
        <v>57</v>
      </c>
      <c r="F951" s="12">
        <v>35</v>
      </c>
      <c r="G951" s="12">
        <v>127000</v>
      </c>
      <c r="H951" s="12">
        <v>4445000</v>
      </c>
      <c r="I951" s="9" t="s">
        <v>1000</v>
      </c>
      <c r="J951" s="15" t="s">
        <v>1139</v>
      </c>
      <c r="K951" s="15" t="s">
        <v>1125</v>
      </c>
    </row>
    <row r="952" spans="1:11" ht="57.95" customHeight="1" x14ac:dyDescent="0.2">
      <c r="A952" s="9">
        <v>950</v>
      </c>
      <c r="B952" s="10" t="s">
        <v>187</v>
      </c>
      <c r="C952" s="10" t="s">
        <v>176</v>
      </c>
      <c r="D952" s="11" t="s">
        <v>252</v>
      </c>
      <c r="E952" s="10" t="s">
        <v>337</v>
      </c>
      <c r="F952" s="12">
        <v>20</v>
      </c>
      <c r="G952" s="12">
        <v>127000</v>
      </c>
      <c r="H952" s="12">
        <v>2540000</v>
      </c>
      <c r="I952" s="13" t="s">
        <v>1001</v>
      </c>
      <c r="J952" s="15" t="s">
        <v>1139</v>
      </c>
      <c r="K952" s="15" t="s">
        <v>1125</v>
      </c>
    </row>
    <row r="953" spans="1:11" ht="57.95" customHeight="1" x14ac:dyDescent="0.2">
      <c r="A953" s="9">
        <v>951</v>
      </c>
      <c r="B953" s="10" t="s">
        <v>187</v>
      </c>
      <c r="C953" s="10" t="s">
        <v>176</v>
      </c>
      <c r="D953" s="11" t="s">
        <v>255</v>
      </c>
      <c r="E953" s="10" t="s">
        <v>57</v>
      </c>
      <c r="F953" s="12">
        <v>6</v>
      </c>
      <c r="G953" s="12">
        <v>1705333</v>
      </c>
      <c r="H953" s="12">
        <v>10231998</v>
      </c>
      <c r="I953" s="9" t="s">
        <v>1000</v>
      </c>
      <c r="J953" s="15" t="s">
        <v>1139</v>
      </c>
      <c r="K953" s="15" t="s">
        <v>1125</v>
      </c>
    </row>
    <row r="954" spans="1:11" ht="57.95" customHeight="1" x14ac:dyDescent="0.2">
      <c r="A954" s="9">
        <v>952</v>
      </c>
      <c r="B954" s="10" t="s">
        <v>47</v>
      </c>
      <c r="C954" s="10" t="s">
        <v>176</v>
      </c>
      <c r="D954" s="11" t="s">
        <v>908</v>
      </c>
      <c r="E954" s="10" t="s">
        <v>56</v>
      </c>
      <c r="F954" s="12">
        <v>11</v>
      </c>
      <c r="G954" s="12">
        <v>725000</v>
      </c>
      <c r="H954" s="12">
        <v>7975000</v>
      </c>
      <c r="I954" s="13" t="s">
        <v>1054</v>
      </c>
      <c r="J954" s="15" t="s">
        <v>1267</v>
      </c>
      <c r="K954" s="15" t="s">
        <v>1125</v>
      </c>
    </row>
    <row r="955" spans="1:11" ht="57.95" customHeight="1" x14ac:dyDescent="0.2">
      <c r="A955" s="9">
        <v>953</v>
      </c>
      <c r="B955" s="10" t="s">
        <v>187</v>
      </c>
      <c r="C955" s="10" t="s">
        <v>176</v>
      </c>
      <c r="D955" s="11" t="s">
        <v>807</v>
      </c>
      <c r="E955" s="10" t="s">
        <v>337</v>
      </c>
      <c r="F955" s="12">
        <v>45</v>
      </c>
      <c r="G955" s="12">
        <v>255000</v>
      </c>
      <c r="H955" s="12">
        <v>11475000</v>
      </c>
      <c r="I955" s="13" t="s">
        <v>1001</v>
      </c>
      <c r="J955" s="15" t="s">
        <v>1139</v>
      </c>
      <c r="K955" s="15" t="s">
        <v>1125</v>
      </c>
    </row>
    <row r="956" spans="1:11" ht="57.95" customHeight="1" x14ac:dyDescent="0.2">
      <c r="A956" s="9">
        <v>954</v>
      </c>
      <c r="B956" s="10" t="s">
        <v>187</v>
      </c>
      <c r="C956" s="10" t="s">
        <v>176</v>
      </c>
      <c r="D956" s="11" t="s">
        <v>253</v>
      </c>
      <c r="E956" s="10" t="s">
        <v>191</v>
      </c>
      <c r="F956" s="12">
        <v>3</v>
      </c>
      <c r="G956" s="12">
        <v>27660750</v>
      </c>
      <c r="H956" s="12">
        <f>+G956*3</f>
        <v>82982250</v>
      </c>
      <c r="I956" s="13" t="s">
        <v>1056</v>
      </c>
      <c r="J956" s="15" t="s">
        <v>1357</v>
      </c>
      <c r="K956" s="15" t="s">
        <v>1125</v>
      </c>
    </row>
    <row r="957" spans="1:11" ht="57.95" customHeight="1" x14ac:dyDescent="0.2">
      <c r="A957" s="14">
        <v>955</v>
      </c>
      <c r="B957" s="9" t="s">
        <v>187</v>
      </c>
      <c r="C957" s="9" t="s">
        <v>176</v>
      </c>
      <c r="D957" s="11" t="s">
        <v>413</v>
      </c>
      <c r="E957" s="10" t="s">
        <v>336</v>
      </c>
      <c r="F957" s="16">
        <v>1</v>
      </c>
      <c r="G957" s="16">
        <v>146804000</v>
      </c>
      <c r="H957" s="12">
        <v>146804000</v>
      </c>
      <c r="I957" s="9" t="s">
        <v>425</v>
      </c>
      <c r="J957" s="9" t="s">
        <v>425</v>
      </c>
      <c r="K957" s="10" t="s">
        <v>1128</v>
      </c>
    </row>
    <row r="958" spans="1:11" ht="57.95" customHeight="1" x14ac:dyDescent="0.2">
      <c r="A958" s="14">
        <v>956</v>
      </c>
      <c r="B958" s="9" t="s">
        <v>187</v>
      </c>
      <c r="C958" s="9" t="s">
        <v>176</v>
      </c>
      <c r="D958" s="11" t="s">
        <v>808</v>
      </c>
      <c r="E958" s="10" t="s">
        <v>191</v>
      </c>
      <c r="F958" s="16">
        <v>2</v>
      </c>
      <c r="G958" s="16">
        <v>49054500</v>
      </c>
      <c r="H958" s="12">
        <v>98109000</v>
      </c>
      <c r="I958" s="9" t="s">
        <v>425</v>
      </c>
      <c r="J958" s="9" t="s">
        <v>425</v>
      </c>
      <c r="K958" s="10" t="s">
        <v>1128</v>
      </c>
    </row>
    <row r="959" spans="1:11" ht="57.95" customHeight="1" x14ac:dyDescent="0.2">
      <c r="A959" s="9">
        <v>957</v>
      </c>
      <c r="B959" s="10" t="s">
        <v>187</v>
      </c>
      <c r="C959" s="10" t="s">
        <v>176</v>
      </c>
      <c r="D959" s="11" t="s">
        <v>959</v>
      </c>
      <c r="E959" s="10" t="s">
        <v>196</v>
      </c>
      <c r="F959" s="12">
        <v>1</v>
      </c>
      <c r="G959" s="12">
        <v>643000</v>
      </c>
      <c r="H959" s="12">
        <v>643000</v>
      </c>
      <c r="I959" s="13" t="s">
        <v>1055</v>
      </c>
      <c r="J959" s="15" t="s">
        <v>1214</v>
      </c>
      <c r="K959" s="15" t="s">
        <v>1125</v>
      </c>
    </row>
    <row r="960" spans="1:11" ht="57.95" customHeight="1" x14ac:dyDescent="0.2">
      <c r="A960" s="9">
        <v>958</v>
      </c>
      <c r="B960" s="10" t="s">
        <v>47</v>
      </c>
      <c r="C960" s="10" t="s">
        <v>176</v>
      </c>
      <c r="D960" s="11" t="s">
        <v>909</v>
      </c>
      <c r="E960" s="10" t="s">
        <v>52</v>
      </c>
      <c r="F960" s="12">
        <v>1</v>
      </c>
      <c r="G960" s="12">
        <v>383000</v>
      </c>
      <c r="H960" s="12">
        <v>383000</v>
      </c>
      <c r="I960" s="13" t="s">
        <v>1054</v>
      </c>
      <c r="J960" s="15" t="s">
        <v>1267</v>
      </c>
      <c r="K960" s="15" t="s">
        <v>1171</v>
      </c>
    </row>
    <row r="961" spans="1:11" ht="57.95" customHeight="1" x14ac:dyDescent="0.2">
      <c r="A961" s="9">
        <v>959</v>
      </c>
      <c r="B961" s="10" t="s">
        <v>187</v>
      </c>
      <c r="C961" s="10" t="s">
        <v>176</v>
      </c>
      <c r="D961" s="11" t="s">
        <v>809</v>
      </c>
      <c r="E961" s="10" t="s">
        <v>191</v>
      </c>
      <c r="F961" s="12">
        <v>1</v>
      </c>
      <c r="G961" s="12">
        <v>82320000</v>
      </c>
      <c r="H961" s="12">
        <v>82320000</v>
      </c>
      <c r="I961" s="13" t="s">
        <v>1056</v>
      </c>
      <c r="J961" s="15" t="s">
        <v>1357</v>
      </c>
      <c r="K961" s="15" t="s">
        <v>1125</v>
      </c>
    </row>
    <row r="962" spans="1:11" ht="57.95" customHeight="1" x14ac:dyDescent="0.2">
      <c r="A962" s="14">
        <v>960</v>
      </c>
      <c r="B962" s="9" t="s">
        <v>187</v>
      </c>
      <c r="C962" s="9" t="s">
        <v>176</v>
      </c>
      <c r="D962" s="11" t="s">
        <v>177</v>
      </c>
      <c r="E962" s="10" t="s">
        <v>945</v>
      </c>
      <c r="F962" s="16">
        <v>2</v>
      </c>
      <c r="G962" s="16">
        <v>5500000</v>
      </c>
      <c r="H962" s="16">
        <v>11000000</v>
      </c>
      <c r="I962" s="9" t="s">
        <v>425</v>
      </c>
      <c r="J962" s="9" t="s">
        <v>425</v>
      </c>
      <c r="K962" s="10" t="s">
        <v>1128</v>
      </c>
    </row>
    <row r="963" spans="1:11" ht="57.95" customHeight="1" x14ac:dyDescent="0.2">
      <c r="A963" s="9">
        <v>961</v>
      </c>
      <c r="B963" s="10" t="s">
        <v>47</v>
      </c>
      <c r="C963" s="10" t="s">
        <v>35</v>
      </c>
      <c r="D963" s="11" t="s">
        <v>910</v>
      </c>
      <c r="E963" s="10" t="s">
        <v>12</v>
      </c>
      <c r="F963" s="12">
        <v>20</v>
      </c>
      <c r="G963" s="12">
        <v>10300</v>
      </c>
      <c r="H963" s="12">
        <v>206000</v>
      </c>
      <c r="I963" s="13" t="s">
        <v>425</v>
      </c>
      <c r="J963" s="10" t="s">
        <v>425</v>
      </c>
      <c r="K963" s="10" t="s">
        <v>1199</v>
      </c>
    </row>
    <row r="964" spans="1:11" ht="57.95" customHeight="1" x14ac:dyDescent="0.2">
      <c r="A964" s="14">
        <v>962</v>
      </c>
      <c r="B964" s="9" t="s">
        <v>47</v>
      </c>
      <c r="C964" s="9" t="s">
        <v>35</v>
      </c>
      <c r="D964" s="11" t="s">
        <v>178</v>
      </c>
      <c r="E964" s="10" t="s">
        <v>62</v>
      </c>
      <c r="F964" s="16">
        <v>1</v>
      </c>
      <c r="G964" s="16">
        <v>427000</v>
      </c>
      <c r="H964" s="16">
        <v>427000</v>
      </c>
      <c r="I964" s="9" t="s">
        <v>425</v>
      </c>
      <c r="J964" s="9" t="s">
        <v>425</v>
      </c>
      <c r="K964" s="10" t="s">
        <v>1128</v>
      </c>
    </row>
    <row r="965" spans="1:11" ht="57.95" customHeight="1" x14ac:dyDescent="0.2">
      <c r="A965" s="9">
        <v>963</v>
      </c>
      <c r="B965" s="10" t="s">
        <v>187</v>
      </c>
      <c r="C965" s="10" t="s">
        <v>35</v>
      </c>
      <c r="D965" s="11" t="s">
        <v>810</v>
      </c>
      <c r="E965" s="10" t="s">
        <v>337</v>
      </c>
      <c r="F965" s="12">
        <v>1</v>
      </c>
      <c r="G965" s="12">
        <v>7169000.0000000298</v>
      </c>
      <c r="H965" s="12">
        <v>7169000.0000000298</v>
      </c>
      <c r="I965" s="15" t="s">
        <v>1400</v>
      </c>
      <c r="J965" s="10" t="s">
        <v>1450</v>
      </c>
      <c r="K965" s="10" t="s">
        <v>1386</v>
      </c>
    </row>
    <row r="966" spans="1:11" ht="57.95" customHeight="1" x14ac:dyDescent="0.2">
      <c r="A966" s="9">
        <v>964</v>
      </c>
      <c r="B966" s="10" t="s">
        <v>187</v>
      </c>
      <c r="C966" s="10" t="s">
        <v>35</v>
      </c>
      <c r="D966" s="11" t="s">
        <v>811</v>
      </c>
      <c r="E966" s="10" t="s">
        <v>55</v>
      </c>
      <c r="F966" s="12">
        <v>26</v>
      </c>
      <c r="G966" s="12">
        <v>219000</v>
      </c>
      <c r="H966" s="12">
        <v>5694000</v>
      </c>
      <c r="I966" s="13" t="s">
        <v>425</v>
      </c>
      <c r="J966" s="15" t="s">
        <v>425</v>
      </c>
      <c r="K966" s="15" t="s">
        <v>1199</v>
      </c>
    </row>
    <row r="967" spans="1:11" ht="57.95" customHeight="1" x14ac:dyDescent="0.2">
      <c r="A967" s="14">
        <v>965</v>
      </c>
      <c r="B967" s="9" t="s">
        <v>187</v>
      </c>
      <c r="C967" s="9" t="s">
        <v>35</v>
      </c>
      <c r="D967" s="11" t="s">
        <v>811</v>
      </c>
      <c r="E967" s="10" t="s">
        <v>565</v>
      </c>
      <c r="F967" s="16">
        <v>1</v>
      </c>
      <c r="G967" s="16">
        <v>219000</v>
      </c>
      <c r="H967" s="16">
        <v>0</v>
      </c>
      <c r="I967" s="9" t="s">
        <v>425</v>
      </c>
      <c r="J967" s="9" t="s">
        <v>425</v>
      </c>
      <c r="K967" s="10" t="s">
        <v>1128</v>
      </c>
    </row>
    <row r="968" spans="1:11" ht="57.95" customHeight="1" x14ac:dyDescent="0.2">
      <c r="A968" s="9">
        <v>966</v>
      </c>
      <c r="B968" s="10" t="s">
        <v>47</v>
      </c>
      <c r="C968" s="10" t="s">
        <v>35</v>
      </c>
      <c r="D968" s="11" t="s">
        <v>554</v>
      </c>
      <c r="E968" s="10" t="s">
        <v>62</v>
      </c>
      <c r="F968" s="12">
        <v>1</v>
      </c>
      <c r="G968" s="12">
        <v>210000</v>
      </c>
      <c r="H968" s="12">
        <v>210000</v>
      </c>
      <c r="I968" s="13" t="s">
        <v>425</v>
      </c>
      <c r="J968" s="10" t="s">
        <v>425</v>
      </c>
      <c r="K968" s="10" t="s">
        <v>1199</v>
      </c>
    </row>
    <row r="969" spans="1:11" ht="57.95" customHeight="1" x14ac:dyDescent="0.2">
      <c r="A969" s="9">
        <v>967</v>
      </c>
      <c r="B969" s="10" t="s">
        <v>47</v>
      </c>
      <c r="C969" s="10" t="s">
        <v>36</v>
      </c>
      <c r="D969" s="11" t="s">
        <v>179</v>
      </c>
      <c r="E969" s="10" t="s">
        <v>57</v>
      </c>
      <c r="F969" s="12">
        <v>3</v>
      </c>
      <c r="G969" s="12">
        <v>24000</v>
      </c>
      <c r="H969" s="12">
        <v>72000</v>
      </c>
      <c r="I969" s="9" t="s">
        <v>425</v>
      </c>
      <c r="J969" s="15" t="s">
        <v>425</v>
      </c>
      <c r="K969" s="10" t="s">
        <v>1199</v>
      </c>
    </row>
    <row r="970" spans="1:11" ht="57.95" customHeight="1" x14ac:dyDescent="0.2">
      <c r="A970" s="14">
        <v>968</v>
      </c>
      <c r="B970" s="9" t="s">
        <v>187</v>
      </c>
      <c r="C970" s="9" t="s">
        <v>37</v>
      </c>
      <c r="D970" s="11" t="s">
        <v>812</v>
      </c>
      <c r="E970" s="10" t="s">
        <v>46</v>
      </c>
      <c r="F970" s="16">
        <v>1</v>
      </c>
      <c r="G970" s="16">
        <v>3500000</v>
      </c>
      <c r="H970" s="16">
        <v>3500000</v>
      </c>
      <c r="I970" s="9" t="s">
        <v>425</v>
      </c>
      <c r="J970" s="9" t="s">
        <v>425</v>
      </c>
      <c r="K970" s="10" t="s">
        <v>1128</v>
      </c>
    </row>
    <row r="971" spans="1:11" ht="57.95" customHeight="1" x14ac:dyDescent="0.2">
      <c r="A971" s="9">
        <v>969</v>
      </c>
      <c r="B971" s="10" t="s">
        <v>47</v>
      </c>
      <c r="C971" s="10" t="s">
        <v>37</v>
      </c>
      <c r="D971" s="11" t="s">
        <v>813</v>
      </c>
      <c r="E971" s="10" t="s">
        <v>57</v>
      </c>
      <c r="F971" s="12">
        <v>1</v>
      </c>
      <c r="G971" s="12">
        <v>266000</v>
      </c>
      <c r="H971" s="12">
        <v>266000</v>
      </c>
      <c r="I971" s="9" t="s">
        <v>1000</v>
      </c>
      <c r="J971" s="15" t="s">
        <v>1139</v>
      </c>
      <c r="K971" s="15" t="s">
        <v>1125</v>
      </c>
    </row>
    <row r="972" spans="1:11" ht="57.95" customHeight="1" x14ac:dyDescent="0.2">
      <c r="A972" s="14">
        <v>970</v>
      </c>
      <c r="B972" s="9" t="s">
        <v>187</v>
      </c>
      <c r="C972" s="9" t="s">
        <v>37</v>
      </c>
      <c r="D972" s="11" t="s">
        <v>813</v>
      </c>
      <c r="E972" s="10" t="s">
        <v>57</v>
      </c>
      <c r="F972" s="16">
        <v>2</v>
      </c>
      <c r="G972" s="16">
        <v>266000</v>
      </c>
      <c r="H972" s="16">
        <v>532000</v>
      </c>
      <c r="I972" s="9" t="s">
        <v>425</v>
      </c>
      <c r="J972" s="10" t="s">
        <v>1208</v>
      </c>
      <c r="K972" s="10" t="s">
        <v>1128</v>
      </c>
    </row>
    <row r="973" spans="1:11" ht="57.95" customHeight="1" x14ac:dyDescent="0.2">
      <c r="A973" s="9">
        <v>971</v>
      </c>
      <c r="B973" s="10" t="s">
        <v>47</v>
      </c>
      <c r="C973" s="10" t="s">
        <v>37</v>
      </c>
      <c r="D973" s="11" t="s">
        <v>556</v>
      </c>
      <c r="E973" s="10" t="s">
        <v>57</v>
      </c>
      <c r="F973" s="12">
        <v>3</v>
      </c>
      <c r="G973" s="12">
        <v>238000</v>
      </c>
      <c r="H973" s="12">
        <v>714000</v>
      </c>
      <c r="I973" s="13" t="s">
        <v>425</v>
      </c>
      <c r="J973" s="10" t="s">
        <v>425</v>
      </c>
      <c r="K973" s="10" t="s">
        <v>1199</v>
      </c>
    </row>
    <row r="974" spans="1:11" ht="57.95" customHeight="1" x14ac:dyDescent="0.2">
      <c r="A974" s="9">
        <v>972</v>
      </c>
      <c r="B974" s="10" t="s">
        <v>47</v>
      </c>
      <c r="C974" s="10" t="s">
        <v>37</v>
      </c>
      <c r="D974" s="11" t="s">
        <v>911</v>
      </c>
      <c r="E974" s="10" t="s">
        <v>945</v>
      </c>
      <c r="F974" s="12">
        <v>1</v>
      </c>
      <c r="G974" s="12">
        <v>968999.99989800004</v>
      </c>
      <c r="H974" s="12">
        <v>968999.99989800004</v>
      </c>
      <c r="I974" s="9" t="s">
        <v>425</v>
      </c>
      <c r="J974" s="15" t="s">
        <v>425</v>
      </c>
      <c r="K974" s="10" t="s">
        <v>1199</v>
      </c>
    </row>
    <row r="975" spans="1:11" ht="57.95" customHeight="1" x14ac:dyDescent="0.2">
      <c r="A975" s="14">
        <v>973</v>
      </c>
      <c r="B975" s="9" t="s">
        <v>47</v>
      </c>
      <c r="C975" s="9" t="s">
        <v>37</v>
      </c>
      <c r="D975" s="11" t="s">
        <v>558</v>
      </c>
      <c r="E975" s="10" t="s">
        <v>945</v>
      </c>
      <c r="F975" s="16">
        <v>2</v>
      </c>
      <c r="G975" s="16">
        <v>32000</v>
      </c>
      <c r="H975" s="16">
        <v>0</v>
      </c>
      <c r="I975" s="9" t="s">
        <v>425</v>
      </c>
      <c r="J975" s="9" t="s">
        <v>425</v>
      </c>
      <c r="K975" s="10" t="s">
        <v>1128</v>
      </c>
    </row>
    <row r="976" spans="1:11" ht="57.95" customHeight="1" x14ac:dyDescent="0.2">
      <c r="A976" s="9">
        <v>974</v>
      </c>
      <c r="B976" s="10" t="s">
        <v>47</v>
      </c>
      <c r="C976" s="10" t="s">
        <v>37</v>
      </c>
      <c r="D976" s="11" t="s">
        <v>181</v>
      </c>
      <c r="E976" s="10" t="s">
        <v>46</v>
      </c>
      <c r="F976" s="12">
        <v>10</v>
      </c>
      <c r="G976" s="12">
        <v>42000</v>
      </c>
      <c r="H976" s="12">
        <v>420000</v>
      </c>
      <c r="I976" s="9" t="s">
        <v>425</v>
      </c>
      <c r="J976" s="15" t="s">
        <v>425</v>
      </c>
      <c r="K976" s="10" t="s">
        <v>1199</v>
      </c>
    </row>
    <row r="977" spans="1:11" ht="57.95" customHeight="1" x14ac:dyDescent="0.2">
      <c r="A977" s="9">
        <v>975</v>
      </c>
      <c r="B977" s="10" t="s">
        <v>187</v>
      </c>
      <c r="C977" s="10" t="s">
        <v>37</v>
      </c>
      <c r="D977" s="11" t="s">
        <v>181</v>
      </c>
      <c r="E977" s="10" t="s">
        <v>564</v>
      </c>
      <c r="F977" s="12">
        <v>2</v>
      </c>
      <c r="G977" s="12">
        <v>42000</v>
      </c>
      <c r="H977" s="12">
        <v>84000</v>
      </c>
      <c r="I977" s="13" t="s">
        <v>1440</v>
      </c>
      <c r="J977" s="10" t="s">
        <v>1451</v>
      </c>
      <c r="K977" s="10" t="s">
        <v>1125</v>
      </c>
    </row>
    <row r="978" spans="1:11" ht="57.95" customHeight="1" x14ac:dyDescent="0.2">
      <c r="A978" s="14">
        <v>976</v>
      </c>
      <c r="B978" s="9" t="s">
        <v>187</v>
      </c>
      <c r="C978" s="9" t="s">
        <v>37</v>
      </c>
      <c r="D978" s="11" t="s">
        <v>701</v>
      </c>
      <c r="E978" s="10" t="s">
        <v>197</v>
      </c>
      <c r="F978" s="16">
        <v>1</v>
      </c>
      <c r="G978" s="16">
        <v>1492166</v>
      </c>
      <c r="H978" s="16">
        <v>1492166</v>
      </c>
      <c r="I978" s="9" t="s">
        <v>425</v>
      </c>
      <c r="J978" s="10" t="s">
        <v>1457</v>
      </c>
      <c r="K978" s="10" t="s">
        <v>1128</v>
      </c>
    </row>
    <row r="979" spans="1:11" ht="57.95" customHeight="1" x14ac:dyDescent="0.2">
      <c r="A979" s="14">
        <v>977</v>
      </c>
      <c r="B979" s="9" t="s">
        <v>187</v>
      </c>
      <c r="C979" s="9" t="s">
        <v>37</v>
      </c>
      <c r="D979" s="11" t="s">
        <v>701</v>
      </c>
      <c r="E979" s="10" t="s">
        <v>564</v>
      </c>
      <c r="F979" s="16">
        <v>5</v>
      </c>
      <c r="G979" s="16">
        <v>1492166</v>
      </c>
      <c r="H979" s="16">
        <v>7460830</v>
      </c>
      <c r="I979" s="9" t="s">
        <v>425</v>
      </c>
      <c r="J979" s="10" t="s">
        <v>1371</v>
      </c>
      <c r="K979" s="10" t="s">
        <v>1128</v>
      </c>
    </row>
    <row r="980" spans="1:11" ht="57.95" customHeight="1" x14ac:dyDescent="0.2">
      <c r="A980" s="9">
        <v>978</v>
      </c>
      <c r="B980" s="10" t="s">
        <v>47</v>
      </c>
      <c r="C980" s="10" t="s">
        <v>37</v>
      </c>
      <c r="D980" s="11" t="s">
        <v>912</v>
      </c>
      <c r="E980" s="10" t="s">
        <v>46</v>
      </c>
      <c r="F980" s="12">
        <v>1</v>
      </c>
      <c r="G980" s="12">
        <v>20000</v>
      </c>
      <c r="H980" s="12">
        <v>20000</v>
      </c>
      <c r="I980" s="9" t="s">
        <v>425</v>
      </c>
      <c r="J980" s="15" t="s">
        <v>425</v>
      </c>
      <c r="K980" s="10" t="s">
        <v>1199</v>
      </c>
    </row>
    <row r="981" spans="1:11" ht="57.95" customHeight="1" x14ac:dyDescent="0.2">
      <c r="A981" s="14">
        <v>979</v>
      </c>
      <c r="B981" s="9" t="s">
        <v>47</v>
      </c>
      <c r="C981" s="9" t="s">
        <v>37</v>
      </c>
      <c r="D981" s="11" t="s">
        <v>182</v>
      </c>
      <c r="E981" s="10" t="s">
        <v>46</v>
      </c>
      <c r="F981" s="16">
        <v>5</v>
      </c>
      <c r="G981" s="16">
        <v>489000</v>
      </c>
      <c r="H981" s="16">
        <v>2445000</v>
      </c>
      <c r="I981" s="9" t="s">
        <v>425</v>
      </c>
      <c r="J981" s="9" t="s">
        <v>425</v>
      </c>
      <c r="K981" s="10" t="s">
        <v>1128</v>
      </c>
    </row>
    <row r="982" spans="1:11" ht="57.95" customHeight="1" x14ac:dyDescent="0.2">
      <c r="A982" s="9">
        <v>980</v>
      </c>
      <c r="B982" s="10" t="s">
        <v>187</v>
      </c>
      <c r="C982" s="10" t="s">
        <v>37</v>
      </c>
      <c r="D982" s="11" t="s">
        <v>700</v>
      </c>
      <c r="E982" s="10" t="s">
        <v>562</v>
      </c>
      <c r="F982" s="12">
        <v>1</v>
      </c>
      <c r="G982" s="12">
        <v>1244000</v>
      </c>
      <c r="H982" s="12">
        <v>1244000</v>
      </c>
      <c r="I982" s="13" t="s">
        <v>425</v>
      </c>
      <c r="J982" s="10" t="s">
        <v>425</v>
      </c>
      <c r="K982" s="10" t="s">
        <v>1199</v>
      </c>
    </row>
    <row r="983" spans="1:11" ht="57.95" customHeight="1" x14ac:dyDescent="0.2">
      <c r="A983" s="9">
        <v>981</v>
      </c>
      <c r="B983" s="10" t="s">
        <v>47</v>
      </c>
      <c r="C983" s="10" t="s">
        <v>37</v>
      </c>
      <c r="D983" s="11" t="s">
        <v>183</v>
      </c>
      <c r="E983" s="10" t="s">
        <v>12</v>
      </c>
      <c r="F983" s="12">
        <v>2</v>
      </c>
      <c r="G983" s="12">
        <v>266500</v>
      </c>
      <c r="H983" s="12">
        <v>533000</v>
      </c>
      <c r="I983" s="9"/>
      <c r="J983" s="10" t="s">
        <v>1355</v>
      </c>
      <c r="K983" s="15" t="s">
        <v>1125</v>
      </c>
    </row>
    <row r="984" spans="1:11" ht="57.95" customHeight="1" x14ac:dyDescent="0.2">
      <c r="A984" s="9">
        <v>982</v>
      </c>
      <c r="B984" s="10" t="s">
        <v>47</v>
      </c>
      <c r="C984" s="10" t="s">
        <v>37</v>
      </c>
      <c r="D984" s="11" t="s">
        <v>557</v>
      </c>
      <c r="E984" s="10" t="s">
        <v>60</v>
      </c>
      <c r="F984" s="12">
        <v>1</v>
      </c>
      <c r="G984" s="12">
        <v>413000</v>
      </c>
      <c r="H984" s="12">
        <v>413000</v>
      </c>
      <c r="I984" s="13" t="s">
        <v>1231</v>
      </c>
      <c r="J984" s="15" t="s">
        <v>1244</v>
      </c>
      <c r="K984" s="15" t="s">
        <v>1125</v>
      </c>
    </row>
    <row r="985" spans="1:11" ht="57.95" customHeight="1" x14ac:dyDescent="0.2">
      <c r="A985" s="14">
        <v>983</v>
      </c>
      <c r="B985" s="9" t="s">
        <v>187</v>
      </c>
      <c r="C985" s="9" t="s">
        <v>37</v>
      </c>
      <c r="D985" s="11" t="s">
        <v>184</v>
      </c>
      <c r="E985" s="10" t="s">
        <v>57</v>
      </c>
      <c r="F985" s="16">
        <v>9</v>
      </c>
      <c r="G985" s="16">
        <v>718556</v>
      </c>
      <c r="H985" s="16">
        <v>6467004</v>
      </c>
      <c r="I985" s="9" t="s">
        <v>425</v>
      </c>
      <c r="J985" s="9" t="s">
        <v>425</v>
      </c>
      <c r="K985" s="10" t="s">
        <v>1128</v>
      </c>
    </row>
    <row r="986" spans="1:11" ht="57.95" customHeight="1" x14ac:dyDescent="0.2">
      <c r="A986" s="9">
        <v>984</v>
      </c>
      <c r="B986" s="10" t="s">
        <v>47</v>
      </c>
      <c r="C986" s="10" t="s">
        <v>37</v>
      </c>
      <c r="D986" s="11" t="s">
        <v>555</v>
      </c>
      <c r="E986" s="10" t="s">
        <v>46</v>
      </c>
      <c r="F986" s="12">
        <v>100</v>
      </c>
      <c r="G986" s="12">
        <v>26780</v>
      </c>
      <c r="H986" s="12">
        <v>2678000</v>
      </c>
      <c r="I986" s="13" t="s">
        <v>1142</v>
      </c>
      <c r="J986" s="15" t="s">
        <v>1217</v>
      </c>
      <c r="K986" s="15" t="s">
        <v>1125</v>
      </c>
    </row>
    <row r="987" spans="1:11" ht="57.95" customHeight="1" x14ac:dyDescent="0.2">
      <c r="A987" s="9">
        <v>985</v>
      </c>
      <c r="B987" s="9" t="s">
        <v>187</v>
      </c>
      <c r="C987" s="9" t="s">
        <v>37</v>
      </c>
      <c r="D987" s="11" t="s">
        <v>702</v>
      </c>
      <c r="E987" s="10" t="s">
        <v>191</v>
      </c>
      <c r="F987" s="16">
        <v>11</v>
      </c>
      <c r="G987" s="16">
        <v>1246700</v>
      </c>
      <c r="H987" s="16">
        <f>+G987*F987</f>
        <v>13713700</v>
      </c>
      <c r="I987" s="9" t="s">
        <v>1199</v>
      </c>
      <c r="J987" s="10" t="s">
        <v>1363</v>
      </c>
      <c r="K987" s="10" t="s">
        <v>1199</v>
      </c>
    </row>
    <row r="988" spans="1:11" ht="57.95" customHeight="1" x14ac:dyDescent="0.2">
      <c r="A988" s="9">
        <v>986</v>
      </c>
      <c r="B988" s="10" t="s">
        <v>187</v>
      </c>
      <c r="C988" s="10" t="s">
        <v>37</v>
      </c>
      <c r="D988" s="11" t="s">
        <v>814</v>
      </c>
      <c r="E988" s="10" t="s">
        <v>945</v>
      </c>
      <c r="F988" s="12">
        <v>1</v>
      </c>
      <c r="G988" s="12">
        <v>11600000</v>
      </c>
      <c r="H988" s="12">
        <v>11600000</v>
      </c>
      <c r="I988" s="13" t="s">
        <v>1053</v>
      </c>
      <c r="J988" s="15" t="s">
        <v>1141</v>
      </c>
      <c r="K988" s="15" t="s">
        <v>1272</v>
      </c>
    </row>
    <row r="989" spans="1:11" ht="57.95" customHeight="1" x14ac:dyDescent="0.2">
      <c r="A989" s="14">
        <v>987</v>
      </c>
      <c r="B989" s="9" t="s">
        <v>187</v>
      </c>
      <c r="C989" s="9" t="s">
        <v>37</v>
      </c>
      <c r="D989" s="11" t="s">
        <v>180</v>
      </c>
      <c r="E989" s="10" t="s">
        <v>54</v>
      </c>
      <c r="F989" s="16">
        <v>1</v>
      </c>
      <c r="G989" s="16">
        <v>5509000.0000700001</v>
      </c>
      <c r="H989" s="16">
        <v>5509000.0000700001</v>
      </c>
      <c r="I989" s="9" t="s">
        <v>425</v>
      </c>
      <c r="J989" s="9" t="s">
        <v>425</v>
      </c>
      <c r="K989" s="10" t="s">
        <v>1128</v>
      </c>
    </row>
    <row r="990" spans="1:11" ht="57.95" customHeight="1" x14ac:dyDescent="0.2">
      <c r="A990" s="14">
        <v>988</v>
      </c>
      <c r="B990" s="9" t="s">
        <v>187</v>
      </c>
      <c r="C990" s="9" t="s">
        <v>37</v>
      </c>
      <c r="D990" s="11" t="s">
        <v>815</v>
      </c>
      <c r="E990" s="10" t="s">
        <v>337</v>
      </c>
      <c r="F990" s="16">
        <v>10</v>
      </c>
      <c r="G990" s="16">
        <v>52500</v>
      </c>
      <c r="H990" s="16">
        <v>525000</v>
      </c>
      <c r="I990" s="9" t="s">
        <v>425</v>
      </c>
      <c r="J990" s="10" t="s">
        <v>425</v>
      </c>
      <c r="K990" s="10" t="s">
        <v>1128</v>
      </c>
    </row>
    <row r="991" spans="1:11" ht="57.95" customHeight="1" x14ac:dyDescent="0.2">
      <c r="A991" s="9">
        <v>989</v>
      </c>
      <c r="B991" s="10" t="s">
        <v>187</v>
      </c>
      <c r="C991" s="10" t="s">
        <v>37</v>
      </c>
      <c r="D991" s="11" t="s">
        <v>816</v>
      </c>
      <c r="E991" s="10" t="s">
        <v>562</v>
      </c>
      <c r="F991" s="12">
        <v>2</v>
      </c>
      <c r="G991" s="12">
        <v>221000</v>
      </c>
      <c r="H991" s="12">
        <v>442000</v>
      </c>
      <c r="I991" s="13" t="s">
        <v>425</v>
      </c>
      <c r="J991" s="10" t="s">
        <v>425</v>
      </c>
      <c r="K991" s="10" t="s">
        <v>1199</v>
      </c>
    </row>
    <row r="992" spans="1:11" ht="57.95" customHeight="1" x14ac:dyDescent="0.2">
      <c r="A992" s="9">
        <v>990</v>
      </c>
      <c r="B992" s="10" t="s">
        <v>187</v>
      </c>
      <c r="C992" s="10" t="s">
        <v>37</v>
      </c>
      <c r="D992" s="11" t="s">
        <v>1159</v>
      </c>
      <c r="E992" s="10" t="s">
        <v>563</v>
      </c>
      <c r="F992" s="12">
        <v>1</v>
      </c>
      <c r="G992" s="12">
        <v>1000000</v>
      </c>
      <c r="H992" s="12">
        <v>1000000</v>
      </c>
      <c r="I992" s="13" t="s">
        <v>425</v>
      </c>
      <c r="J992" s="10" t="s">
        <v>425</v>
      </c>
      <c r="K992" s="10" t="s">
        <v>1199</v>
      </c>
    </row>
    <row r="993" spans="1:11" ht="57.95" customHeight="1" x14ac:dyDescent="0.2">
      <c r="A993" s="14">
        <v>991</v>
      </c>
      <c r="B993" s="9" t="s">
        <v>187</v>
      </c>
      <c r="C993" s="9" t="s">
        <v>44</v>
      </c>
      <c r="D993" s="11" t="s">
        <v>414</v>
      </c>
      <c r="E993" s="10" t="s">
        <v>945</v>
      </c>
      <c r="F993" s="16">
        <v>1</v>
      </c>
      <c r="G993" s="16">
        <v>300000000</v>
      </c>
      <c r="H993" s="16">
        <v>300000000</v>
      </c>
      <c r="I993" s="9" t="s">
        <v>425</v>
      </c>
      <c r="J993" s="9" t="s">
        <v>425</v>
      </c>
      <c r="K993" s="10" t="s">
        <v>1128</v>
      </c>
    </row>
    <row r="994" spans="1:11" ht="57.95" customHeight="1" x14ac:dyDescent="0.2">
      <c r="A994" s="14">
        <v>992</v>
      </c>
      <c r="B994" s="9" t="s">
        <v>187</v>
      </c>
      <c r="C994" s="9" t="s">
        <v>261</v>
      </c>
      <c r="D994" s="11" t="s">
        <v>559</v>
      </c>
      <c r="E994" s="10" t="s">
        <v>55</v>
      </c>
      <c r="F994" s="16">
        <v>1</v>
      </c>
      <c r="G994" s="16">
        <v>4465000</v>
      </c>
      <c r="H994" s="16">
        <v>4465000</v>
      </c>
      <c r="I994" s="9" t="s">
        <v>425</v>
      </c>
      <c r="J994" s="10" t="s">
        <v>1480</v>
      </c>
      <c r="K994" s="10" t="s">
        <v>1128</v>
      </c>
    </row>
    <row r="995" spans="1:11" ht="57.95" customHeight="1" x14ac:dyDescent="0.2">
      <c r="A995" s="9">
        <v>993</v>
      </c>
      <c r="B995" s="10" t="s">
        <v>47</v>
      </c>
      <c r="C995" s="10" t="s">
        <v>185</v>
      </c>
      <c r="D995" s="11" t="s">
        <v>960</v>
      </c>
      <c r="E995" s="10" t="s">
        <v>12</v>
      </c>
      <c r="F995" s="12">
        <v>1</v>
      </c>
      <c r="G995" s="12">
        <v>1500000</v>
      </c>
      <c r="H995" s="12">
        <v>1500000</v>
      </c>
      <c r="I995" s="9" t="s">
        <v>1199</v>
      </c>
      <c r="J995" s="10"/>
      <c r="K995" s="10" t="s">
        <v>1199</v>
      </c>
    </row>
    <row r="996" spans="1:11" ht="57.95" customHeight="1" x14ac:dyDescent="0.2">
      <c r="A996" s="9">
        <v>994</v>
      </c>
      <c r="B996" s="10" t="s">
        <v>187</v>
      </c>
      <c r="C996" s="10" t="s">
        <v>186</v>
      </c>
      <c r="D996" s="11" t="s">
        <v>970</v>
      </c>
      <c r="E996" s="10" t="s">
        <v>337</v>
      </c>
      <c r="F996" s="12">
        <v>1</v>
      </c>
      <c r="G996" s="12" t="s">
        <v>984</v>
      </c>
      <c r="H996" s="12" t="s">
        <v>984</v>
      </c>
      <c r="I996" s="15" t="s">
        <v>1563</v>
      </c>
      <c r="J996" s="15" t="s">
        <v>1564</v>
      </c>
      <c r="K996" s="15" t="s">
        <v>1565</v>
      </c>
    </row>
    <row r="997" spans="1:11" ht="57.95" customHeight="1" x14ac:dyDescent="0.2">
      <c r="A997" s="9">
        <v>995</v>
      </c>
      <c r="B997" s="10" t="s">
        <v>187</v>
      </c>
      <c r="C997" s="10" t="s">
        <v>186</v>
      </c>
      <c r="D997" s="11" t="s">
        <v>817</v>
      </c>
      <c r="E997" s="10" t="s">
        <v>337</v>
      </c>
      <c r="F997" s="12">
        <v>1</v>
      </c>
      <c r="G997" s="12">
        <v>1989000</v>
      </c>
      <c r="H997" s="12">
        <v>1989000</v>
      </c>
      <c r="I997" s="13" t="s">
        <v>1286</v>
      </c>
      <c r="J997" s="15" t="s">
        <v>1287</v>
      </c>
      <c r="K997" s="15" t="s">
        <v>1125</v>
      </c>
    </row>
    <row r="998" spans="1:11" ht="57.95" customHeight="1" x14ac:dyDescent="0.2">
      <c r="A998" s="14">
        <v>996</v>
      </c>
      <c r="B998" s="9" t="s">
        <v>187</v>
      </c>
      <c r="C998" s="9" t="s">
        <v>186</v>
      </c>
      <c r="D998" s="11" t="s">
        <v>818</v>
      </c>
      <c r="E998" s="10" t="s">
        <v>191</v>
      </c>
      <c r="F998" s="16">
        <v>1</v>
      </c>
      <c r="G998" s="16">
        <v>92318000.000000298</v>
      </c>
      <c r="H998" s="16">
        <v>92318000.000000298</v>
      </c>
      <c r="I998" s="9" t="s">
        <v>425</v>
      </c>
      <c r="J998" s="9" t="s">
        <v>425</v>
      </c>
      <c r="K998" s="10" t="s">
        <v>1128</v>
      </c>
    </row>
    <row r="999" spans="1:11" ht="57.95" customHeight="1" x14ac:dyDescent="0.2">
      <c r="A999" s="14">
        <v>997</v>
      </c>
      <c r="B999" s="9" t="s">
        <v>187</v>
      </c>
      <c r="C999" s="9" t="s">
        <v>186</v>
      </c>
      <c r="D999" s="11" t="s">
        <v>978</v>
      </c>
      <c r="E999" s="10" t="s">
        <v>337</v>
      </c>
      <c r="F999" s="16">
        <v>1</v>
      </c>
      <c r="G999" s="16">
        <v>11900000</v>
      </c>
      <c r="H999" s="16">
        <v>0</v>
      </c>
      <c r="I999" s="9" t="s">
        <v>425</v>
      </c>
      <c r="J999" s="9" t="s">
        <v>425</v>
      </c>
      <c r="K999" s="10" t="s">
        <v>1128</v>
      </c>
    </row>
    <row r="1000" spans="1:11" ht="73.900000000000006" customHeight="1" x14ac:dyDescent="0.2">
      <c r="A1000" s="14">
        <v>998</v>
      </c>
      <c r="B1000" s="9" t="s">
        <v>187</v>
      </c>
      <c r="C1000" s="9" t="s">
        <v>186</v>
      </c>
      <c r="D1000" s="11" t="s">
        <v>961</v>
      </c>
      <c r="E1000" s="10" t="s">
        <v>196</v>
      </c>
      <c r="F1000" s="16">
        <v>1</v>
      </c>
      <c r="G1000" s="16">
        <v>50387000</v>
      </c>
      <c r="H1000" s="16">
        <v>50387000</v>
      </c>
      <c r="I1000" s="9" t="s">
        <v>425</v>
      </c>
      <c r="J1000" s="9" t="s">
        <v>425</v>
      </c>
      <c r="K1000" s="10" t="s">
        <v>1128</v>
      </c>
    </row>
    <row r="1001" spans="1:11" ht="57.95" customHeight="1" x14ac:dyDescent="0.2">
      <c r="A1001" s="14">
        <v>999</v>
      </c>
      <c r="B1001" s="9" t="s">
        <v>187</v>
      </c>
      <c r="C1001" s="9" t="s">
        <v>186</v>
      </c>
      <c r="D1001" s="11" t="s">
        <v>712</v>
      </c>
      <c r="E1001" s="10" t="s">
        <v>191</v>
      </c>
      <c r="F1001" s="16">
        <v>16</v>
      </c>
      <c r="G1001" s="16">
        <v>69749.999999999898</v>
      </c>
      <c r="H1001" s="16">
        <v>1115999.9999999984</v>
      </c>
      <c r="I1001" s="9" t="s">
        <v>425</v>
      </c>
      <c r="J1001" s="9" t="s">
        <v>425</v>
      </c>
      <c r="K1001" s="10" t="s">
        <v>1128</v>
      </c>
    </row>
    <row r="1002" spans="1:11" ht="57.95" customHeight="1" x14ac:dyDescent="0.2">
      <c r="A1002" s="9">
        <v>1000</v>
      </c>
      <c r="B1002" s="10" t="s">
        <v>187</v>
      </c>
      <c r="C1002" s="10" t="s">
        <v>186</v>
      </c>
      <c r="D1002" s="11" t="s">
        <v>819</v>
      </c>
      <c r="E1002" s="10" t="s">
        <v>567</v>
      </c>
      <c r="F1002" s="12">
        <v>1</v>
      </c>
      <c r="G1002" s="12">
        <v>84688999.999999806</v>
      </c>
      <c r="H1002" s="12">
        <v>84688999.999999806</v>
      </c>
      <c r="I1002" s="13" t="s">
        <v>989</v>
      </c>
      <c r="J1002" s="15" t="s">
        <v>1097</v>
      </c>
      <c r="K1002" s="15" t="s">
        <v>1258</v>
      </c>
    </row>
    <row r="1003" spans="1:11" ht="57.95" customHeight="1" x14ac:dyDescent="0.2">
      <c r="A1003" s="9">
        <v>1001</v>
      </c>
      <c r="B1003" s="10" t="s">
        <v>187</v>
      </c>
      <c r="C1003" s="10" t="s">
        <v>186</v>
      </c>
      <c r="D1003" s="11" t="s">
        <v>560</v>
      </c>
      <c r="E1003" s="10" t="s">
        <v>188</v>
      </c>
      <c r="F1003" s="12">
        <v>2</v>
      </c>
      <c r="G1003" s="12">
        <v>143667</v>
      </c>
      <c r="H1003" s="12">
        <v>287334</v>
      </c>
      <c r="I1003" s="13" t="s">
        <v>1250</v>
      </c>
      <c r="J1003" s="15" t="s">
        <v>1377</v>
      </c>
      <c r="K1003" s="15" t="s">
        <v>1125</v>
      </c>
    </row>
    <row r="1004" spans="1:11" ht="57.95" customHeight="1" x14ac:dyDescent="0.2">
      <c r="A1004" s="9">
        <v>1002</v>
      </c>
      <c r="B1004" s="10" t="s">
        <v>187</v>
      </c>
      <c r="C1004" s="10" t="s">
        <v>186</v>
      </c>
      <c r="D1004" s="11" t="s">
        <v>820</v>
      </c>
      <c r="E1004" s="10" t="s">
        <v>337</v>
      </c>
      <c r="F1004" s="12">
        <v>3</v>
      </c>
      <c r="G1004" s="12">
        <v>143667</v>
      </c>
      <c r="H1004" s="12">
        <v>431001</v>
      </c>
      <c r="I1004" s="13" t="s">
        <v>1250</v>
      </c>
      <c r="J1004" s="15" t="s">
        <v>1377</v>
      </c>
      <c r="K1004" s="15" t="s">
        <v>1125</v>
      </c>
    </row>
    <row r="1005" spans="1:11" ht="57.95" customHeight="1" x14ac:dyDescent="0.2">
      <c r="A1005" s="9">
        <v>1003</v>
      </c>
      <c r="B1005" s="10" t="s">
        <v>187</v>
      </c>
      <c r="C1005" s="10" t="s">
        <v>186</v>
      </c>
      <c r="D1005" s="11" t="s">
        <v>561</v>
      </c>
      <c r="E1005" s="10" t="s">
        <v>337</v>
      </c>
      <c r="F1005" s="12">
        <v>1</v>
      </c>
      <c r="G1005" s="12">
        <v>123000.000000007</v>
      </c>
      <c r="H1005" s="12">
        <v>123000.000000007</v>
      </c>
      <c r="I1005" s="13" t="s">
        <v>1250</v>
      </c>
      <c r="J1005" s="15" t="s">
        <v>1377</v>
      </c>
      <c r="K1005" s="15" t="s">
        <v>1125</v>
      </c>
    </row>
    <row r="1006" spans="1:11" ht="57.95" customHeight="1" x14ac:dyDescent="0.2">
      <c r="A1006" s="9">
        <v>1004</v>
      </c>
      <c r="B1006" s="10" t="s">
        <v>187</v>
      </c>
      <c r="C1006" s="10" t="s">
        <v>186</v>
      </c>
      <c r="D1006" s="11" t="s">
        <v>703</v>
      </c>
      <c r="E1006" s="10" t="s">
        <v>337</v>
      </c>
      <c r="F1006" s="12">
        <v>1</v>
      </c>
      <c r="G1006" s="12">
        <v>280000</v>
      </c>
      <c r="H1006" s="12">
        <v>280000</v>
      </c>
      <c r="I1006" s="13" t="s">
        <v>1250</v>
      </c>
      <c r="J1006" s="15" t="s">
        <v>1377</v>
      </c>
      <c r="K1006" s="15" t="s">
        <v>1125</v>
      </c>
    </row>
    <row r="1007" spans="1:11" ht="57.95" customHeight="1" x14ac:dyDescent="0.2">
      <c r="A1007" s="9">
        <v>1005</v>
      </c>
      <c r="B1007" s="10" t="s">
        <v>187</v>
      </c>
      <c r="C1007" s="10" t="s">
        <v>186</v>
      </c>
      <c r="D1007" s="11" t="s">
        <v>963</v>
      </c>
      <c r="E1007" s="10" t="s">
        <v>337</v>
      </c>
      <c r="F1007" s="12">
        <v>3</v>
      </c>
      <c r="G1007" s="12">
        <v>756667</v>
      </c>
      <c r="H1007" s="12">
        <v>2270001</v>
      </c>
      <c r="I1007" s="13" t="s">
        <v>1250</v>
      </c>
      <c r="J1007" s="15" t="s">
        <v>1377</v>
      </c>
      <c r="K1007" s="15" t="s">
        <v>1125</v>
      </c>
    </row>
    <row r="1008" spans="1:11" ht="57.95" customHeight="1" x14ac:dyDescent="0.2">
      <c r="A1008" s="9">
        <v>1006</v>
      </c>
      <c r="B1008" s="10" t="s">
        <v>187</v>
      </c>
      <c r="C1008" s="10" t="s">
        <v>186</v>
      </c>
      <c r="D1008" s="11" t="s">
        <v>962</v>
      </c>
      <c r="E1008" s="10" t="s">
        <v>337</v>
      </c>
      <c r="F1008" s="12">
        <v>3</v>
      </c>
      <c r="G1008" s="12">
        <v>771000.00000000105</v>
      </c>
      <c r="H1008" s="12">
        <v>2313000.0000000033</v>
      </c>
      <c r="I1008" s="13" t="s">
        <v>1250</v>
      </c>
      <c r="J1008" s="15" t="s">
        <v>1377</v>
      </c>
      <c r="K1008" s="15" t="s">
        <v>1125</v>
      </c>
    </row>
    <row r="1009" spans="1:11" ht="57.95" customHeight="1" x14ac:dyDescent="0.2">
      <c r="A1009" s="9">
        <v>1007</v>
      </c>
      <c r="B1009" s="10" t="s">
        <v>187</v>
      </c>
      <c r="C1009" s="10" t="s">
        <v>186</v>
      </c>
      <c r="D1009" s="11" t="s">
        <v>821</v>
      </c>
      <c r="E1009" s="10" t="s">
        <v>337</v>
      </c>
      <c r="F1009" s="12">
        <v>1</v>
      </c>
      <c r="G1009" s="12">
        <v>959999.99999999895</v>
      </c>
      <c r="H1009" s="12">
        <v>959999.99999999895</v>
      </c>
      <c r="I1009" s="13" t="s">
        <v>1250</v>
      </c>
      <c r="J1009" s="15" t="s">
        <v>1377</v>
      </c>
      <c r="K1009" s="15" t="s">
        <v>1125</v>
      </c>
    </row>
    <row r="1010" spans="1:11" ht="57.95" customHeight="1" x14ac:dyDescent="0.2">
      <c r="A1010" s="9">
        <v>1008</v>
      </c>
      <c r="B1010" s="10" t="s">
        <v>187</v>
      </c>
      <c r="C1010" s="10" t="s">
        <v>186</v>
      </c>
      <c r="D1010" s="11" t="s">
        <v>415</v>
      </c>
      <c r="E1010" s="10" t="s">
        <v>337</v>
      </c>
      <c r="F1010" s="12">
        <v>5</v>
      </c>
      <c r="G1010" s="12">
        <v>738000.00000000198</v>
      </c>
      <c r="H1010" s="12">
        <v>3690000.0000000098</v>
      </c>
      <c r="I1010" s="13" t="s">
        <v>1250</v>
      </c>
      <c r="J1010" s="15" t="s">
        <v>1377</v>
      </c>
      <c r="K1010" s="15" t="s">
        <v>1125</v>
      </c>
    </row>
    <row r="1011" spans="1:11" ht="57.95" customHeight="1" x14ac:dyDescent="0.2">
      <c r="A1011" s="9">
        <v>1009</v>
      </c>
      <c r="B1011" s="10" t="s">
        <v>187</v>
      </c>
      <c r="C1011" s="10" t="s">
        <v>186</v>
      </c>
      <c r="D1011" s="11" t="s">
        <v>705</v>
      </c>
      <c r="E1011" s="10" t="s">
        <v>337</v>
      </c>
      <c r="F1011" s="12">
        <v>5</v>
      </c>
      <c r="G1011" s="12">
        <v>738000.00000000198</v>
      </c>
      <c r="H1011" s="12">
        <v>3690000.0000000098</v>
      </c>
      <c r="I1011" s="13" t="s">
        <v>1250</v>
      </c>
      <c r="J1011" s="15" t="s">
        <v>1377</v>
      </c>
      <c r="K1011" s="15" t="s">
        <v>1125</v>
      </c>
    </row>
    <row r="1012" spans="1:11" ht="57.95" customHeight="1" x14ac:dyDescent="0.2">
      <c r="A1012" s="9">
        <v>1010</v>
      </c>
      <c r="B1012" s="10" t="s">
        <v>187</v>
      </c>
      <c r="C1012" s="10" t="s">
        <v>186</v>
      </c>
      <c r="D1012" s="11" t="s">
        <v>263</v>
      </c>
      <c r="E1012" s="10" t="s">
        <v>337</v>
      </c>
      <c r="F1012" s="12">
        <v>1</v>
      </c>
      <c r="G1012" s="12">
        <v>233000</v>
      </c>
      <c r="H1012" s="12">
        <v>233000</v>
      </c>
      <c r="I1012" s="13" t="s">
        <v>1250</v>
      </c>
      <c r="J1012" s="15" t="s">
        <v>1377</v>
      </c>
      <c r="K1012" s="15" t="s">
        <v>1125</v>
      </c>
    </row>
    <row r="1013" spans="1:11" ht="57.95" customHeight="1" x14ac:dyDescent="0.2">
      <c r="A1013" s="9">
        <v>1011</v>
      </c>
      <c r="B1013" s="10" t="s">
        <v>187</v>
      </c>
      <c r="C1013" s="10" t="s">
        <v>186</v>
      </c>
      <c r="D1013" s="11" t="s">
        <v>707</v>
      </c>
      <c r="E1013" s="10" t="s">
        <v>337</v>
      </c>
      <c r="F1013" s="12">
        <v>1</v>
      </c>
      <c r="G1013" s="12">
        <v>75000</v>
      </c>
      <c r="H1013" s="12">
        <v>75000</v>
      </c>
      <c r="I1013" s="13" t="s">
        <v>1250</v>
      </c>
      <c r="J1013" s="15" t="s">
        <v>1377</v>
      </c>
      <c r="K1013" s="15" t="s">
        <v>1171</v>
      </c>
    </row>
    <row r="1014" spans="1:11" ht="57.95" customHeight="1" x14ac:dyDescent="0.2">
      <c r="A1014" s="9">
        <v>1012</v>
      </c>
      <c r="B1014" s="10" t="s">
        <v>187</v>
      </c>
      <c r="C1014" s="10" t="s">
        <v>186</v>
      </c>
      <c r="D1014" s="11" t="s">
        <v>264</v>
      </c>
      <c r="E1014" s="10" t="s">
        <v>564</v>
      </c>
      <c r="F1014" s="12">
        <v>1</v>
      </c>
      <c r="G1014" s="12">
        <v>5245000</v>
      </c>
      <c r="H1014" s="12">
        <v>5245000</v>
      </c>
      <c r="I1014" s="13" t="s">
        <v>425</v>
      </c>
      <c r="J1014" s="15" t="s">
        <v>425</v>
      </c>
      <c r="K1014" s="15" t="s">
        <v>1535</v>
      </c>
    </row>
    <row r="1015" spans="1:11" ht="57.95" customHeight="1" x14ac:dyDescent="0.2">
      <c r="A1015" s="9">
        <v>1013</v>
      </c>
      <c r="B1015" s="10" t="s">
        <v>187</v>
      </c>
      <c r="C1015" s="10" t="s">
        <v>186</v>
      </c>
      <c r="D1015" s="11" t="s">
        <v>704</v>
      </c>
      <c r="E1015" s="10" t="s">
        <v>337</v>
      </c>
      <c r="F1015" s="12">
        <v>1</v>
      </c>
      <c r="G1015" s="12">
        <v>850000</v>
      </c>
      <c r="H1015" s="12">
        <v>850000</v>
      </c>
      <c r="I1015" s="15" t="s">
        <v>1582</v>
      </c>
      <c r="J1015" s="15" t="s">
        <v>1583</v>
      </c>
      <c r="K1015" s="15" t="s">
        <v>1551</v>
      </c>
    </row>
    <row r="1016" spans="1:11" ht="79.150000000000006" customHeight="1" x14ac:dyDescent="0.2">
      <c r="A1016" s="9">
        <v>1014</v>
      </c>
      <c r="B1016" s="10" t="s">
        <v>187</v>
      </c>
      <c r="C1016" s="10" t="s">
        <v>186</v>
      </c>
      <c r="D1016" s="11" t="s">
        <v>262</v>
      </c>
      <c r="E1016" s="10" t="s">
        <v>191</v>
      </c>
      <c r="F1016" s="12">
        <v>1</v>
      </c>
      <c r="G1016" s="12">
        <v>7912046</v>
      </c>
      <c r="H1016" s="12">
        <v>7912046</v>
      </c>
      <c r="I1016" s="13" t="s">
        <v>1221</v>
      </c>
      <c r="J1016" s="15" t="s">
        <v>1282</v>
      </c>
      <c r="K1016" s="15" t="s">
        <v>1429</v>
      </c>
    </row>
    <row r="1017" spans="1:11" ht="57.95" customHeight="1" x14ac:dyDescent="0.2">
      <c r="A1017" s="9">
        <v>1015</v>
      </c>
      <c r="B1017" s="10" t="s">
        <v>187</v>
      </c>
      <c r="C1017" s="10" t="s">
        <v>186</v>
      </c>
      <c r="D1017" s="11" t="s">
        <v>713</v>
      </c>
      <c r="E1017" s="10" t="s">
        <v>337</v>
      </c>
      <c r="F1017" s="12">
        <v>1</v>
      </c>
      <c r="G1017" s="12">
        <v>140000</v>
      </c>
      <c r="H1017" s="12">
        <v>140000</v>
      </c>
      <c r="I1017" s="15" t="s">
        <v>1582</v>
      </c>
      <c r="J1017" s="15" t="s">
        <v>1583</v>
      </c>
      <c r="K1017" s="15" t="s">
        <v>1551</v>
      </c>
    </row>
    <row r="1018" spans="1:11" ht="57.95" customHeight="1" x14ac:dyDescent="0.2">
      <c r="A1018" s="14">
        <v>1016</v>
      </c>
      <c r="B1018" s="10" t="s">
        <v>187</v>
      </c>
      <c r="C1018" s="10" t="s">
        <v>186</v>
      </c>
      <c r="D1018" s="11" t="s">
        <v>416</v>
      </c>
      <c r="E1018" s="10" t="s">
        <v>564</v>
      </c>
      <c r="F1018" s="12">
        <v>8</v>
      </c>
      <c r="G1018" s="12">
        <v>363625</v>
      </c>
      <c r="H1018" s="12">
        <v>2909000</v>
      </c>
      <c r="I1018" s="9" t="s">
        <v>425</v>
      </c>
      <c r="J1018" s="10" t="s">
        <v>1145</v>
      </c>
      <c r="K1018" s="10" t="s">
        <v>1128</v>
      </c>
    </row>
    <row r="1019" spans="1:11" ht="57.95" customHeight="1" x14ac:dyDescent="0.2">
      <c r="A1019" s="14">
        <v>1017</v>
      </c>
      <c r="B1019" s="10" t="s">
        <v>187</v>
      </c>
      <c r="C1019" s="10" t="s">
        <v>186</v>
      </c>
      <c r="D1019" s="11" t="s">
        <v>706</v>
      </c>
      <c r="E1019" s="10" t="s">
        <v>337</v>
      </c>
      <c r="F1019" s="12">
        <v>1</v>
      </c>
      <c r="G1019" s="12">
        <v>3276000</v>
      </c>
      <c r="H1019" s="12">
        <v>3276000</v>
      </c>
      <c r="I1019" s="13"/>
      <c r="J1019" s="15" t="s">
        <v>1532</v>
      </c>
      <c r="K1019" s="15" t="s">
        <v>1128</v>
      </c>
    </row>
    <row r="1020" spans="1:11" ht="57.95" customHeight="1" x14ac:dyDescent="0.2">
      <c r="A1020" s="9">
        <v>1018</v>
      </c>
      <c r="B1020" s="10" t="s">
        <v>187</v>
      </c>
      <c r="C1020" s="10" t="s">
        <v>186</v>
      </c>
      <c r="D1020" s="11" t="s">
        <v>267</v>
      </c>
      <c r="E1020" s="10" t="s">
        <v>564</v>
      </c>
      <c r="F1020" s="12">
        <v>3</v>
      </c>
      <c r="G1020" s="12">
        <v>1779000</v>
      </c>
      <c r="H1020" s="12">
        <v>5337000</v>
      </c>
      <c r="I1020" s="15" t="s">
        <v>425</v>
      </c>
      <c r="J1020" s="15" t="s">
        <v>425</v>
      </c>
      <c r="K1020" s="15" t="s">
        <v>1535</v>
      </c>
    </row>
    <row r="1021" spans="1:11" ht="57.95" customHeight="1" x14ac:dyDescent="0.2">
      <c r="A1021" s="9">
        <v>1019</v>
      </c>
      <c r="B1021" s="10" t="s">
        <v>187</v>
      </c>
      <c r="C1021" s="10" t="s">
        <v>186</v>
      </c>
      <c r="D1021" s="11" t="s">
        <v>265</v>
      </c>
      <c r="E1021" s="10" t="s">
        <v>564</v>
      </c>
      <c r="F1021" s="12">
        <v>1</v>
      </c>
      <c r="G1021" s="12">
        <v>867000</v>
      </c>
      <c r="H1021" s="12">
        <v>867000</v>
      </c>
      <c r="I1021" s="15" t="s">
        <v>425</v>
      </c>
      <c r="J1021" s="15" t="s">
        <v>425</v>
      </c>
      <c r="K1021" s="15" t="s">
        <v>1535</v>
      </c>
    </row>
    <row r="1022" spans="1:11" ht="57.95" customHeight="1" x14ac:dyDescent="0.2">
      <c r="A1022" s="9">
        <v>1020</v>
      </c>
      <c r="B1022" s="10" t="s">
        <v>187</v>
      </c>
      <c r="C1022" s="10" t="s">
        <v>186</v>
      </c>
      <c r="D1022" s="11" t="s">
        <v>709</v>
      </c>
      <c r="E1022" s="10" t="s">
        <v>567</v>
      </c>
      <c r="F1022" s="12">
        <v>1</v>
      </c>
      <c r="G1022" s="12">
        <v>67751000</v>
      </c>
      <c r="H1022" s="12">
        <v>67751000</v>
      </c>
      <c r="I1022" s="13" t="s">
        <v>989</v>
      </c>
      <c r="J1022" s="15" t="s">
        <v>1097</v>
      </c>
      <c r="K1022" s="15" t="s">
        <v>1258</v>
      </c>
    </row>
    <row r="1023" spans="1:11" ht="57.95" customHeight="1" x14ac:dyDescent="0.2">
      <c r="A1023" s="9">
        <v>1021</v>
      </c>
      <c r="B1023" s="10" t="s">
        <v>187</v>
      </c>
      <c r="C1023" s="10" t="s">
        <v>186</v>
      </c>
      <c r="D1023" s="11" t="s">
        <v>822</v>
      </c>
      <c r="E1023" s="10" t="s">
        <v>567</v>
      </c>
      <c r="F1023" s="12">
        <v>1</v>
      </c>
      <c r="G1023" s="12">
        <v>35736000</v>
      </c>
      <c r="H1023" s="12">
        <v>35736000</v>
      </c>
      <c r="I1023" s="13" t="s">
        <v>989</v>
      </c>
      <c r="J1023" s="15" t="s">
        <v>1097</v>
      </c>
      <c r="K1023" s="15" t="s">
        <v>1258</v>
      </c>
    </row>
    <row r="1024" spans="1:11" ht="57.95" customHeight="1" x14ac:dyDescent="0.2">
      <c r="A1024" s="9">
        <v>1022</v>
      </c>
      <c r="B1024" s="10" t="s">
        <v>187</v>
      </c>
      <c r="C1024" s="10" t="s">
        <v>186</v>
      </c>
      <c r="D1024" s="11" t="s">
        <v>823</v>
      </c>
      <c r="E1024" s="10" t="s">
        <v>337</v>
      </c>
      <c r="F1024" s="12">
        <v>1</v>
      </c>
      <c r="G1024" s="12">
        <v>256000</v>
      </c>
      <c r="H1024" s="12">
        <v>256000</v>
      </c>
      <c r="I1024" s="15" t="s">
        <v>1582</v>
      </c>
      <c r="J1024" s="15" t="s">
        <v>1583</v>
      </c>
      <c r="K1024" s="15" t="s">
        <v>1551</v>
      </c>
    </row>
    <row r="1025" spans="1:11" ht="57.95" customHeight="1" x14ac:dyDescent="0.2">
      <c r="A1025" s="9">
        <v>1023</v>
      </c>
      <c r="B1025" s="10" t="s">
        <v>187</v>
      </c>
      <c r="C1025" s="10" t="s">
        <v>186</v>
      </c>
      <c r="D1025" s="11" t="s">
        <v>266</v>
      </c>
      <c r="E1025" s="10" t="s">
        <v>564</v>
      </c>
      <c r="F1025" s="12">
        <v>1</v>
      </c>
      <c r="G1025" s="12">
        <v>773000</v>
      </c>
      <c r="H1025" s="12">
        <v>773000</v>
      </c>
      <c r="I1025" s="15" t="s">
        <v>425</v>
      </c>
      <c r="J1025" s="15" t="s">
        <v>425</v>
      </c>
      <c r="K1025" s="15" t="s">
        <v>1535</v>
      </c>
    </row>
    <row r="1026" spans="1:11" ht="57.95" customHeight="1" x14ac:dyDescent="0.2">
      <c r="A1026" s="9">
        <v>1024</v>
      </c>
      <c r="B1026" s="10" t="s">
        <v>187</v>
      </c>
      <c r="C1026" s="10" t="s">
        <v>186</v>
      </c>
      <c r="D1026" s="11" t="s">
        <v>711</v>
      </c>
      <c r="E1026" s="10" t="s">
        <v>191</v>
      </c>
      <c r="F1026" s="12">
        <v>1</v>
      </c>
      <c r="G1026" s="12">
        <v>23172000</v>
      </c>
      <c r="H1026" s="12">
        <v>23172000</v>
      </c>
      <c r="I1026" s="13" t="s">
        <v>1230</v>
      </c>
      <c r="J1026" s="10" t="s">
        <v>1394</v>
      </c>
      <c r="K1026" s="15" t="s">
        <v>1125</v>
      </c>
    </row>
    <row r="1027" spans="1:11" ht="57.95" customHeight="1" x14ac:dyDescent="0.2">
      <c r="A1027" s="9">
        <v>1025</v>
      </c>
      <c r="B1027" s="10" t="s">
        <v>187</v>
      </c>
      <c r="C1027" s="10" t="s">
        <v>186</v>
      </c>
      <c r="D1027" s="11" t="s">
        <v>964</v>
      </c>
      <c r="E1027" s="10" t="s">
        <v>337</v>
      </c>
      <c r="F1027" s="12">
        <v>2</v>
      </c>
      <c r="G1027" s="12">
        <v>2042500</v>
      </c>
      <c r="H1027" s="12">
        <v>4085000</v>
      </c>
      <c r="I1027" s="13" t="s">
        <v>1251</v>
      </c>
      <c r="J1027" s="15" t="s">
        <v>1375</v>
      </c>
      <c r="K1027" s="15" t="s">
        <v>1125</v>
      </c>
    </row>
    <row r="1028" spans="1:11" ht="57.95" customHeight="1" x14ac:dyDescent="0.2">
      <c r="A1028" s="9">
        <v>1026</v>
      </c>
      <c r="B1028" s="10" t="s">
        <v>187</v>
      </c>
      <c r="C1028" s="10" t="s">
        <v>186</v>
      </c>
      <c r="D1028" s="11" t="s">
        <v>965</v>
      </c>
      <c r="E1028" s="10" t="s">
        <v>337</v>
      </c>
      <c r="F1028" s="12">
        <v>1</v>
      </c>
      <c r="G1028" s="12">
        <v>6860000</v>
      </c>
      <c r="H1028" s="12">
        <v>6860000</v>
      </c>
      <c r="I1028" s="13" t="s">
        <v>1252</v>
      </c>
      <c r="J1028" s="10" t="s">
        <v>1378</v>
      </c>
      <c r="K1028" s="15" t="s">
        <v>1125</v>
      </c>
    </row>
    <row r="1029" spans="1:11" ht="57.95" customHeight="1" x14ac:dyDescent="0.2">
      <c r="A1029" s="9">
        <v>1027</v>
      </c>
      <c r="B1029" s="10" t="s">
        <v>187</v>
      </c>
      <c r="C1029" s="10" t="s">
        <v>186</v>
      </c>
      <c r="D1029" s="11" t="s">
        <v>708</v>
      </c>
      <c r="E1029" s="10" t="s">
        <v>567</v>
      </c>
      <c r="F1029" s="12">
        <v>1</v>
      </c>
      <c r="G1029" s="12">
        <v>58294000</v>
      </c>
      <c r="H1029" s="12">
        <v>58294000</v>
      </c>
      <c r="I1029" s="13" t="s">
        <v>989</v>
      </c>
      <c r="J1029" s="15" t="s">
        <v>1097</v>
      </c>
      <c r="K1029" s="15" t="s">
        <v>1258</v>
      </c>
    </row>
    <row r="1030" spans="1:11" ht="57.95" customHeight="1" x14ac:dyDescent="0.2">
      <c r="A1030" s="9">
        <v>1028</v>
      </c>
      <c r="B1030" s="10" t="s">
        <v>187</v>
      </c>
      <c r="C1030" s="10" t="s">
        <v>186</v>
      </c>
      <c r="D1030" s="11" t="s">
        <v>417</v>
      </c>
      <c r="E1030" s="10" t="s">
        <v>337</v>
      </c>
      <c r="F1030" s="12">
        <v>2</v>
      </c>
      <c r="G1030" s="12">
        <v>2802500</v>
      </c>
      <c r="H1030" s="12">
        <v>5605000</v>
      </c>
      <c r="I1030" s="15" t="s">
        <v>1582</v>
      </c>
      <c r="J1030" s="15" t="s">
        <v>1583</v>
      </c>
      <c r="K1030" s="15" t="s">
        <v>1551</v>
      </c>
    </row>
    <row r="1031" spans="1:11" ht="57.95" customHeight="1" x14ac:dyDescent="0.2">
      <c r="A1031" s="9">
        <v>1029</v>
      </c>
      <c r="B1031" s="10" t="s">
        <v>187</v>
      </c>
      <c r="C1031" s="10" t="s">
        <v>186</v>
      </c>
      <c r="D1031" s="11" t="s">
        <v>418</v>
      </c>
      <c r="E1031" s="10" t="s">
        <v>191</v>
      </c>
      <c r="F1031" s="12">
        <v>500</v>
      </c>
      <c r="G1031" s="12">
        <v>27784</v>
      </c>
      <c r="H1031" s="12">
        <v>13892000</v>
      </c>
      <c r="I1031" s="13" t="s">
        <v>995</v>
      </c>
      <c r="J1031" s="15" t="s">
        <v>1103</v>
      </c>
      <c r="K1031" s="15" t="s">
        <v>1170</v>
      </c>
    </row>
    <row r="1032" spans="1:11" ht="57.95" customHeight="1" x14ac:dyDescent="0.2">
      <c r="A1032" s="9">
        <v>1030</v>
      </c>
      <c r="B1032" s="10" t="s">
        <v>187</v>
      </c>
      <c r="C1032" s="10" t="s">
        <v>186</v>
      </c>
      <c r="D1032" s="11" t="s">
        <v>710</v>
      </c>
      <c r="E1032" s="10" t="s">
        <v>191</v>
      </c>
      <c r="F1032" s="12">
        <v>2</v>
      </c>
      <c r="G1032" s="12">
        <v>5814000</v>
      </c>
      <c r="H1032" s="12">
        <v>11628000</v>
      </c>
      <c r="I1032" s="13" t="s">
        <v>1162</v>
      </c>
      <c r="J1032" s="15" t="s">
        <v>1280</v>
      </c>
      <c r="K1032" s="15" t="s">
        <v>1427</v>
      </c>
    </row>
    <row r="1033" spans="1:11" ht="57.95" customHeight="1" x14ac:dyDescent="0.2">
      <c r="A1033" s="9">
        <v>1031</v>
      </c>
      <c r="B1033" s="10" t="s">
        <v>187</v>
      </c>
      <c r="C1033" s="10" t="s">
        <v>186</v>
      </c>
      <c r="D1033" s="11" t="s">
        <v>419</v>
      </c>
      <c r="E1033" s="10" t="s">
        <v>337</v>
      </c>
      <c r="F1033" s="12">
        <v>2</v>
      </c>
      <c r="G1033" s="12">
        <v>500000</v>
      </c>
      <c r="H1033" s="12">
        <v>1000000</v>
      </c>
      <c r="I1033" s="9" t="s">
        <v>1199</v>
      </c>
      <c r="J1033" s="10"/>
      <c r="K1033" s="10" t="s">
        <v>1199</v>
      </c>
    </row>
    <row r="1034" spans="1:11" ht="57.95" customHeight="1" x14ac:dyDescent="0.2">
      <c r="A1034" s="14">
        <v>1032</v>
      </c>
      <c r="B1034" s="9" t="s">
        <v>187</v>
      </c>
      <c r="C1034" s="9" t="s">
        <v>186</v>
      </c>
      <c r="D1034" s="11" t="s">
        <v>824</v>
      </c>
      <c r="E1034" s="10" t="s">
        <v>191</v>
      </c>
      <c r="F1034" s="16">
        <v>2200</v>
      </c>
      <c r="G1034" s="16">
        <v>60045</v>
      </c>
      <c r="H1034" s="16">
        <v>132099000</v>
      </c>
      <c r="I1034" s="9" t="s">
        <v>425</v>
      </c>
      <c r="J1034" s="9" t="s">
        <v>425</v>
      </c>
      <c r="K1034" s="10" t="s">
        <v>1128</v>
      </c>
    </row>
    <row r="1035" spans="1:11" ht="57.95" customHeight="1" x14ac:dyDescent="0.2">
      <c r="A1035" s="9">
        <v>1033</v>
      </c>
      <c r="B1035" s="10" t="s">
        <v>187</v>
      </c>
      <c r="C1035" s="10" t="s">
        <v>186</v>
      </c>
      <c r="D1035" s="11" t="s">
        <v>825</v>
      </c>
      <c r="E1035" s="10" t="s">
        <v>191</v>
      </c>
      <c r="F1035" s="12">
        <v>8</v>
      </c>
      <c r="G1035" s="12">
        <v>945499.99999999697</v>
      </c>
      <c r="H1035" s="12">
        <v>7563999.9999999758</v>
      </c>
      <c r="I1035" s="13" t="s">
        <v>1067</v>
      </c>
      <c r="J1035" s="15" t="s">
        <v>1216</v>
      </c>
      <c r="K1035" s="15" t="s">
        <v>1125</v>
      </c>
    </row>
    <row r="1036" spans="1:11" ht="57.95" customHeight="1" x14ac:dyDescent="0.2">
      <c r="A1036" s="14">
        <v>1034</v>
      </c>
      <c r="B1036" s="9" t="s">
        <v>187</v>
      </c>
      <c r="C1036" s="9" t="s">
        <v>186</v>
      </c>
      <c r="D1036" s="11" t="s">
        <v>420</v>
      </c>
      <c r="E1036" s="10" t="s">
        <v>191</v>
      </c>
      <c r="F1036" s="16">
        <v>1</v>
      </c>
      <c r="G1036" s="16">
        <v>11463000</v>
      </c>
      <c r="H1036" s="16">
        <v>11463000</v>
      </c>
      <c r="I1036" s="9" t="s">
        <v>425</v>
      </c>
      <c r="J1036" s="9" t="s">
        <v>425</v>
      </c>
      <c r="K1036" s="10" t="s">
        <v>1128</v>
      </c>
    </row>
    <row r="1037" spans="1:11" ht="57.95" customHeight="1" x14ac:dyDescent="0.2">
      <c r="A1037" s="14">
        <v>1035</v>
      </c>
      <c r="B1037" s="9" t="s">
        <v>187</v>
      </c>
      <c r="C1037" s="9" t="s">
        <v>186</v>
      </c>
      <c r="D1037" s="11" t="s">
        <v>421</v>
      </c>
      <c r="E1037" s="10" t="s">
        <v>191</v>
      </c>
      <c r="F1037" s="16">
        <v>1</v>
      </c>
      <c r="G1037" s="16">
        <v>13566000</v>
      </c>
      <c r="H1037" s="16">
        <v>13566000</v>
      </c>
      <c r="I1037" s="9" t="s">
        <v>425</v>
      </c>
      <c r="J1037" s="9" t="s">
        <v>425</v>
      </c>
      <c r="K1037" s="10" t="s">
        <v>1128</v>
      </c>
    </row>
    <row r="1038" spans="1:11" ht="57.95" customHeight="1" x14ac:dyDescent="0.2">
      <c r="A1038" s="14">
        <v>1036</v>
      </c>
      <c r="B1038" s="9" t="s">
        <v>187</v>
      </c>
      <c r="C1038" s="9" t="s">
        <v>186</v>
      </c>
      <c r="D1038" s="11" t="s">
        <v>422</v>
      </c>
      <c r="E1038" s="10" t="s">
        <v>191</v>
      </c>
      <c r="F1038" s="16">
        <v>1</v>
      </c>
      <c r="G1038" s="16">
        <v>5759000</v>
      </c>
      <c r="H1038" s="16">
        <v>5759000</v>
      </c>
      <c r="I1038" s="9" t="s">
        <v>425</v>
      </c>
      <c r="J1038" s="9" t="s">
        <v>425</v>
      </c>
      <c r="K1038" s="10" t="s">
        <v>1128</v>
      </c>
    </row>
    <row r="1039" spans="1:11" ht="85.15" customHeight="1" x14ac:dyDescent="0.2">
      <c r="A1039" s="9">
        <v>1037</v>
      </c>
      <c r="B1039" s="10" t="s">
        <v>187</v>
      </c>
      <c r="C1039" s="10">
        <v>10104</v>
      </c>
      <c r="D1039" s="11" t="s">
        <v>1147</v>
      </c>
      <c r="E1039" s="10" t="s">
        <v>194</v>
      </c>
      <c r="F1039" s="12">
        <v>4</v>
      </c>
      <c r="G1039" s="12">
        <v>206000</v>
      </c>
      <c r="H1039" s="12">
        <f>+G1039*F1039</f>
        <v>824000</v>
      </c>
      <c r="I1039" s="15" t="s">
        <v>1313</v>
      </c>
      <c r="J1039" s="15" t="s">
        <v>1314</v>
      </c>
      <c r="K1039" s="15" t="s">
        <v>1386</v>
      </c>
    </row>
    <row r="1040" spans="1:11" ht="57.95" customHeight="1" x14ac:dyDescent="0.2">
      <c r="A1040" s="9">
        <v>1038</v>
      </c>
      <c r="B1040" s="10" t="s">
        <v>47</v>
      </c>
      <c r="C1040" s="10">
        <v>29999</v>
      </c>
      <c r="D1040" s="11" t="s">
        <v>971</v>
      </c>
      <c r="E1040" s="10" t="s">
        <v>972</v>
      </c>
      <c r="F1040" s="12">
        <v>5</v>
      </c>
      <c r="G1040" s="12">
        <v>7990</v>
      </c>
      <c r="H1040" s="12">
        <v>39950</v>
      </c>
      <c r="I1040" s="13" t="s">
        <v>425</v>
      </c>
      <c r="J1040" s="10" t="s">
        <v>425</v>
      </c>
      <c r="K1040" s="10" t="s">
        <v>1199</v>
      </c>
    </row>
    <row r="1041" spans="1:11" ht="57.95" customHeight="1" x14ac:dyDescent="0.2">
      <c r="A1041" s="9">
        <v>1039</v>
      </c>
      <c r="B1041" s="10" t="s">
        <v>47</v>
      </c>
      <c r="C1041" s="10">
        <v>29902</v>
      </c>
      <c r="D1041" s="11" t="s">
        <v>973</v>
      </c>
      <c r="E1041" s="10" t="s">
        <v>972</v>
      </c>
      <c r="F1041" s="12">
        <v>4</v>
      </c>
      <c r="G1041" s="12">
        <v>5810</v>
      </c>
      <c r="H1041" s="12">
        <v>23240</v>
      </c>
      <c r="I1041" s="13" t="s">
        <v>425</v>
      </c>
      <c r="J1041" s="10" t="s">
        <v>425</v>
      </c>
      <c r="K1041" s="10" t="s">
        <v>1199</v>
      </c>
    </row>
    <row r="1042" spans="1:11" ht="57.95" customHeight="1" x14ac:dyDescent="0.2">
      <c r="A1042" s="9">
        <v>1040</v>
      </c>
      <c r="B1042" s="10" t="s">
        <v>47</v>
      </c>
      <c r="C1042" s="10">
        <v>29902</v>
      </c>
      <c r="D1042" s="11" t="s">
        <v>974</v>
      </c>
      <c r="E1042" s="10" t="s">
        <v>972</v>
      </c>
      <c r="F1042" s="12">
        <v>3</v>
      </c>
      <c r="G1042" s="12">
        <v>12787</v>
      </c>
      <c r="H1042" s="12">
        <v>38631</v>
      </c>
      <c r="I1042" s="13" t="s">
        <v>425</v>
      </c>
      <c r="J1042" s="10" t="s">
        <v>425</v>
      </c>
      <c r="K1042" s="10" t="s">
        <v>1199</v>
      </c>
    </row>
    <row r="1043" spans="1:11" ht="57.95" customHeight="1" x14ac:dyDescent="0.2">
      <c r="A1043" s="9">
        <v>1041</v>
      </c>
      <c r="B1043" s="10" t="s">
        <v>47</v>
      </c>
      <c r="C1043" s="10">
        <v>20102</v>
      </c>
      <c r="D1043" s="11" t="s">
        <v>975</v>
      </c>
      <c r="E1043" s="10" t="s">
        <v>972</v>
      </c>
      <c r="F1043" s="12">
        <v>50</v>
      </c>
      <c r="G1043" s="12">
        <v>1524</v>
      </c>
      <c r="H1043" s="12">
        <v>76200</v>
      </c>
      <c r="I1043" s="13" t="s">
        <v>425</v>
      </c>
      <c r="J1043" s="10" t="s">
        <v>425</v>
      </c>
      <c r="K1043" s="10" t="s">
        <v>1199</v>
      </c>
    </row>
    <row r="1044" spans="1:11" ht="57.95" customHeight="1" x14ac:dyDescent="0.2">
      <c r="A1044" s="9">
        <v>1042</v>
      </c>
      <c r="B1044" s="10" t="s">
        <v>47</v>
      </c>
      <c r="C1044" s="10">
        <v>20102</v>
      </c>
      <c r="D1044" s="11" t="s">
        <v>976</v>
      </c>
      <c r="E1044" s="10" t="s">
        <v>972</v>
      </c>
      <c r="F1044" s="12">
        <v>8</v>
      </c>
      <c r="G1044" s="12">
        <v>12000</v>
      </c>
      <c r="H1044" s="12">
        <v>96000</v>
      </c>
      <c r="I1044" s="13" t="s">
        <v>425</v>
      </c>
      <c r="J1044" s="10" t="s">
        <v>425</v>
      </c>
      <c r="K1044" s="10" t="s">
        <v>1199</v>
      </c>
    </row>
    <row r="1045" spans="1:11" ht="57.95" customHeight="1" x14ac:dyDescent="0.2">
      <c r="A1045" s="9">
        <v>1043</v>
      </c>
      <c r="B1045" s="10" t="s">
        <v>47</v>
      </c>
      <c r="C1045" s="10">
        <v>20102</v>
      </c>
      <c r="D1045" s="11" t="s">
        <v>977</v>
      </c>
      <c r="E1045" s="10" t="s">
        <v>972</v>
      </c>
      <c r="F1045" s="12">
        <v>100</v>
      </c>
      <c r="G1045" s="12">
        <v>700</v>
      </c>
      <c r="H1045" s="12">
        <v>70000</v>
      </c>
      <c r="I1045" s="13" t="s">
        <v>425</v>
      </c>
      <c r="J1045" s="10" t="s">
        <v>425</v>
      </c>
      <c r="K1045" s="10" t="s">
        <v>1199</v>
      </c>
    </row>
    <row r="1046" spans="1:11" ht="57.95" customHeight="1" x14ac:dyDescent="0.2">
      <c r="A1046" s="9">
        <v>1044</v>
      </c>
      <c r="B1046" s="10" t="s">
        <v>187</v>
      </c>
      <c r="C1046" s="10" t="s">
        <v>10</v>
      </c>
      <c r="D1046" s="11" t="s">
        <v>982</v>
      </c>
      <c r="E1046" s="10" t="s">
        <v>189</v>
      </c>
      <c r="F1046" s="12">
        <v>3000</v>
      </c>
      <c r="G1046" s="12">
        <v>500</v>
      </c>
      <c r="H1046" s="12" t="s">
        <v>983</v>
      </c>
      <c r="I1046" s="13" t="s">
        <v>425</v>
      </c>
      <c r="J1046" s="10" t="s">
        <v>425</v>
      </c>
      <c r="K1046" s="10" t="s">
        <v>1199</v>
      </c>
    </row>
    <row r="1047" spans="1:11" ht="57" x14ac:dyDescent="0.2">
      <c r="A1047" s="9">
        <v>1045</v>
      </c>
      <c r="B1047" s="10">
        <v>85001</v>
      </c>
      <c r="C1047" s="10" t="s">
        <v>10</v>
      </c>
      <c r="D1047" s="11" t="s">
        <v>990</v>
      </c>
      <c r="E1047" s="10" t="s">
        <v>991</v>
      </c>
      <c r="F1047" s="12">
        <v>1</v>
      </c>
      <c r="G1047" s="12">
        <v>694950</v>
      </c>
      <c r="H1047" s="12">
        <v>694950</v>
      </c>
      <c r="I1047" s="13" t="s">
        <v>992</v>
      </c>
      <c r="J1047" s="15" t="s">
        <v>1100</v>
      </c>
      <c r="K1047" s="15" t="s">
        <v>1167</v>
      </c>
    </row>
    <row r="1048" spans="1:11" ht="46.9" customHeight="1" x14ac:dyDescent="0.2">
      <c r="A1048" s="9">
        <v>1046</v>
      </c>
      <c r="B1048" s="10" t="s">
        <v>187</v>
      </c>
      <c r="C1048" s="10">
        <v>50104</v>
      </c>
      <c r="D1048" s="11" t="s">
        <v>1015</v>
      </c>
      <c r="E1048" s="10" t="s">
        <v>58</v>
      </c>
      <c r="F1048" s="12">
        <v>6</v>
      </c>
      <c r="G1048" s="12">
        <v>92500</v>
      </c>
      <c r="H1048" s="12">
        <v>555000</v>
      </c>
      <c r="I1048" s="13"/>
      <c r="J1048" s="15" t="s">
        <v>1356</v>
      </c>
      <c r="K1048" s="15" t="s">
        <v>1125</v>
      </c>
    </row>
    <row r="1049" spans="1:11" ht="42.75" x14ac:dyDescent="0.2">
      <c r="A1049" s="9">
        <v>1047</v>
      </c>
      <c r="B1049" s="10" t="s">
        <v>187</v>
      </c>
      <c r="C1049" s="10">
        <v>10503</v>
      </c>
      <c r="D1049" s="11" t="s">
        <v>1016</v>
      </c>
      <c r="E1049" s="10" t="s">
        <v>564</v>
      </c>
      <c r="F1049" s="12">
        <v>2</v>
      </c>
      <c r="G1049" s="12">
        <v>650000</v>
      </c>
      <c r="H1049" s="12">
        <v>1300000</v>
      </c>
      <c r="I1049" s="15" t="s">
        <v>1070</v>
      </c>
      <c r="J1049" s="15" t="s">
        <v>1112</v>
      </c>
      <c r="K1049" s="15" t="s">
        <v>1127</v>
      </c>
    </row>
    <row r="1050" spans="1:11" ht="42.75" x14ac:dyDescent="0.2">
      <c r="A1050" s="9">
        <v>1048</v>
      </c>
      <c r="B1050" s="10" t="s">
        <v>187</v>
      </c>
      <c r="C1050" s="10">
        <v>10702</v>
      </c>
      <c r="D1050" s="11" t="s">
        <v>1017</v>
      </c>
      <c r="E1050" s="10" t="s">
        <v>564</v>
      </c>
      <c r="F1050" s="12">
        <v>1</v>
      </c>
      <c r="G1050" s="12">
        <v>700000</v>
      </c>
      <c r="H1050" s="12">
        <v>700000</v>
      </c>
      <c r="I1050" s="15" t="s">
        <v>1071</v>
      </c>
      <c r="J1050" s="15" t="s">
        <v>1113</v>
      </c>
      <c r="K1050" s="15" t="s">
        <v>1127</v>
      </c>
    </row>
    <row r="1051" spans="1:11" ht="42.75" x14ac:dyDescent="0.2">
      <c r="A1051" s="9" t="s">
        <v>1018</v>
      </c>
      <c r="B1051" s="10" t="s">
        <v>47</v>
      </c>
      <c r="C1051" s="10">
        <v>10101</v>
      </c>
      <c r="D1051" s="11" t="s">
        <v>1019</v>
      </c>
      <c r="E1051" s="10" t="s">
        <v>46</v>
      </c>
      <c r="F1051" s="12">
        <v>1</v>
      </c>
      <c r="G1051" s="12">
        <v>0</v>
      </c>
      <c r="H1051" s="12">
        <v>0</v>
      </c>
      <c r="I1051" s="15" t="s">
        <v>1229</v>
      </c>
      <c r="J1051" s="15" t="s">
        <v>1393</v>
      </c>
      <c r="K1051" s="15" t="s">
        <v>1487</v>
      </c>
    </row>
    <row r="1052" spans="1:11" ht="28.5" x14ac:dyDescent="0.2">
      <c r="A1052" s="9" t="s">
        <v>1020</v>
      </c>
      <c r="B1052" s="10" t="s">
        <v>187</v>
      </c>
      <c r="C1052" s="10">
        <v>10499</v>
      </c>
      <c r="D1052" s="11" t="s">
        <v>1021</v>
      </c>
      <c r="E1052" s="10" t="s">
        <v>563</v>
      </c>
      <c r="F1052" s="12">
        <v>1</v>
      </c>
      <c r="G1052" s="12">
        <v>3600000</v>
      </c>
      <c r="H1052" s="12">
        <v>3600000</v>
      </c>
      <c r="I1052" s="13" t="s">
        <v>1193</v>
      </c>
      <c r="J1052" s="15" t="s">
        <v>1308</v>
      </c>
      <c r="K1052" s="15" t="s">
        <v>1125</v>
      </c>
    </row>
    <row r="1053" spans="1:11" ht="85.5" x14ac:dyDescent="0.2">
      <c r="A1053" s="9" t="s">
        <v>1022</v>
      </c>
      <c r="B1053" s="10" t="s">
        <v>187</v>
      </c>
      <c r="C1053" s="10" t="s">
        <v>21</v>
      </c>
      <c r="D1053" s="11" t="s">
        <v>1023</v>
      </c>
      <c r="E1053" s="10" t="s">
        <v>191</v>
      </c>
      <c r="F1053" s="12">
        <v>50</v>
      </c>
      <c r="G1053" s="12">
        <v>41160</v>
      </c>
      <c r="H1053" s="12">
        <v>2058000</v>
      </c>
      <c r="I1053" s="15" t="s">
        <v>1415</v>
      </c>
      <c r="J1053" s="15" t="s">
        <v>1468</v>
      </c>
      <c r="K1053" s="15" t="s">
        <v>1483</v>
      </c>
    </row>
    <row r="1054" spans="1:11" ht="85.5" x14ac:dyDescent="0.2">
      <c r="A1054" s="9" t="s">
        <v>1024</v>
      </c>
      <c r="B1054" s="10" t="s">
        <v>187</v>
      </c>
      <c r="C1054" s="10" t="s">
        <v>21</v>
      </c>
      <c r="D1054" s="11" t="s">
        <v>1025</v>
      </c>
      <c r="E1054" s="10" t="s">
        <v>191</v>
      </c>
      <c r="F1054" s="12">
        <v>75</v>
      </c>
      <c r="G1054" s="12">
        <v>58500</v>
      </c>
      <c r="H1054" s="12">
        <v>4387500</v>
      </c>
      <c r="I1054" s="15" t="s">
        <v>1415</v>
      </c>
      <c r="J1054" s="15" t="s">
        <v>1468</v>
      </c>
      <c r="K1054" s="15" t="s">
        <v>1481</v>
      </c>
    </row>
    <row r="1055" spans="1:11" ht="28.5" x14ac:dyDescent="0.2">
      <c r="A1055" s="9" t="s">
        <v>1026</v>
      </c>
      <c r="B1055" s="10" t="s">
        <v>47</v>
      </c>
      <c r="C1055" s="10">
        <v>29904</v>
      </c>
      <c r="D1055" s="11" t="s">
        <v>1027</v>
      </c>
      <c r="E1055" s="10" t="s">
        <v>1028</v>
      </c>
      <c r="F1055" s="12">
        <v>1</v>
      </c>
      <c r="G1055" s="12">
        <v>600000</v>
      </c>
      <c r="H1055" s="12">
        <v>600000</v>
      </c>
      <c r="I1055" s="15" t="s">
        <v>1536</v>
      </c>
      <c r="J1055" s="15" t="s">
        <v>1537</v>
      </c>
      <c r="K1055" s="15" t="s">
        <v>1538</v>
      </c>
    </row>
    <row r="1056" spans="1:11" ht="28.5" x14ac:dyDescent="0.2">
      <c r="A1056" s="9" t="s">
        <v>1029</v>
      </c>
      <c r="B1056" s="10" t="s">
        <v>187</v>
      </c>
      <c r="C1056" s="10">
        <v>29999</v>
      </c>
      <c r="D1056" s="11" t="s">
        <v>1030</v>
      </c>
      <c r="E1056" s="10" t="s">
        <v>194</v>
      </c>
      <c r="F1056" s="12">
        <v>1084</v>
      </c>
      <c r="G1056" s="12">
        <v>25000</v>
      </c>
      <c r="H1056" s="12">
        <v>27100000</v>
      </c>
      <c r="I1056" s="13" t="s">
        <v>1087</v>
      </c>
      <c r="J1056" s="15" t="s">
        <v>1185</v>
      </c>
      <c r="K1056" s="15" t="s">
        <v>1125</v>
      </c>
    </row>
    <row r="1057" spans="1:11" ht="42.75" x14ac:dyDescent="0.2">
      <c r="A1057" s="9" t="s">
        <v>1031</v>
      </c>
      <c r="B1057" s="10" t="s">
        <v>187</v>
      </c>
      <c r="C1057" s="10">
        <v>10503</v>
      </c>
      <c r="D1057" s="11" t="s">
        <v>1032</v>
      </c>
      <c r="E1057" s="10" t="s">
        <v>564</v>
      </c>
      <c r="F1057" s="12">
        <v>2</v>
      </c>
      <c r="G1057" s="12">
        <v>300000</v>
      </c>
      <c r="H1057" s="12">
        <v>600000</v>
      </c>
      <c r="I1057" s="13" t="s">
        <v>1076</v>
      </c>
      <c r="J1057" s="15" t="s">
        <v>1118</v>
      </c>
      <c r="K1057" s="15" t="s">
        <v>1125</v>
      </c>
    </row>
    <row r="1058" spans="1:11" ht="42.75" x14ac:dyDescent="0.2">
      <c r="A1058" s="9" t="s">
        <v>1033</v>
      </c>
      <c r="B1058" s="10" t="s">
        <v>187</v>
      </c>
      <c r="C1058" s="10" t="s">
        <v>101</v>
      </c>
      <c r="D1058" s="11" t="s">
        <v>1034</v>
      </c>
      <c r="E1058" s="10" t="s">
        <v>194</v>
      </c>
      <c r="F1058" s="12">
        <v>20</v>
      </c>
      <c r="G1058" s="12">
        <v>5110.5</v>
      </c>
      <c r="H1058" s="12">
        <v>102210</v>
      </c>
      <c r="I1058" s="15" t="s">
        <v>1595</v>
      </c>
      <c r="J1058" s="15" t="s">
        <v>1596</v>
      </c>
      <c r="K1058" s="15" t="s">
        <v>1551</v>
      </c>
    </row>
    <row r="1059" spans="1:11" ht="28.5" x14ac:dyDescent="0.2">
      <c r="A1059" s="9" t="s">
        <v>1035</v>
      </c>
      <c r="B1059" s="10" t="s">
        <v>187</v>
      </c>
      <c r="C1059" s="10" t="s">
        <v>105</v>
      </c>
      <c r="D1059" s="11" t="s">
        <v>1036</v>
      </c>
      <c r="E1059" s="10" t="s">
        <v>194</v>
      </c>
      <c r="F1059" s="12">
        <v>1</v>
      </c>
      <c r="G1059" s="12">
        <v>100000</v>
      </c>
      <c r="H1059" s="12">
        <v>100000</v>
      </c>
      <c r="I1059" s="13" t="s">
        <v>1080</v>
      </c>
      <c r="J1059" s="15" t="s">
        <v>1204</v>
      </c>
      <c r="K1059" s="15" t="s">
        <v>1125</v>
      </c>
    </row>
    <row r="1060" spans="1:11" ht="70.900000000000006" customHeight="1" x14ac:dyDescent="0.2">
      <c r="A1060" s="9" t="s">
        <v>1037</v>
      </c>
      <c r="B1060" s="10" t="s">
        <v>187</v>
      </c>
      <c r="C1060" s="10" t="s">
        <v>21</v>
      </c>
      <c r="D1060" s="11" t="s">
        <v>1038</v>
      </c>
      <c r="E1060" s="10" t="s">
        <v>191</v>
      </c>
      <c r="F1060" s="12">
        <v>50</v>
      </c>
      <c r="G1060" s="12">
        <v>41160</v>
      </c>
      <c r="H1060" s="12">
        <v>2058000</v>
      </c>
      <c r="I1060" s="15" t="s">
        <v>1235</v>
      </c>
      <c r="J1060" s="15" t="s">
        <v>1242</v>
      </c>
      <c r="K1060" s="15" t="s">
        <v>1494</v>
      </c>
    </row>
    <row r="1061" spans="1:11" ht="78.599999999999994" customHeight="1" x14ac:dyDescent="0.2">
      <c r="A1061" s="9" t="s">
        <v>1039</v>
      </c>
      <c r="B1061" s="10" t="s">
        <v>187</v>
      </c>
      <c r="C1061" s="10">
        <v>10204</v>
      </c>
      <c r="D1061" s="11" t="s">
        <v>1040</v>
      </c>
      <c r="E1061" s="10" t="s">
        <v>194</v>
      </c>
      <c r="F1061" s="12">
        <v>1</v>
      </c>
      <c r="G1061" s="12">
        <v>1</v>
      </c>
      <c r="H1061" s="12">
        <v>1</v>
      </c>
      <c r="I1061" s="15" t="s">
        <v>1343</v>
      </c>
      <c r="J1061" s="15" t="s">
        <v>1344</v>
      </c>
      <c r="K1061" s="15" t="s">
        <v>1438</v>
      </c>
    </row>
    <row r="1062" spans="1:11" ht="78.599999999999994" customHeight="1" x14ac:dyDescent="0.2">
      <c r="A1062" s="9" t="s">
        <v>1041</v>
      </c>
      <c r="B1062" s="10" t="s">
        <v>187</v>
      </c>
      <c r="C1062" s="10" t="s">
        <v>10</v>
      </c>
      <c r="D1062" s="11" t="s">
        <v>1042</v>
      </c>
      <c r="E1062" s="10" t="s">
        <v>52</v>
      </c>
      <c r="F1062" s="12">
        <v>5000</v>
      </c>
      <c r="G1062" s="12">
        <v>500</v>
      </c>
      <c r="H1062" s="12" t="s">
        <v>1043</v>
      </c>
      <c r="I1062" s="13" t="s">
        <v>425</v>
      </c>
      <c r="J1062" s="15" t="s">
        <v>425</v>
      </c>
      <c r="K1062" s="15" t="s">
        <v>1199</v>
      </c>
    </row>
    <row r="1063" spans="1:11" ht="42.75" x14ac:dyDescent="0.2">
      <c r="A1063" s="9" t="s">
        <v>1044</v>
      </c>
      <c r="B1063" s="10" t="s">
        <v>187</v>
      </c>
      <c r="C1063" s="10" t="s">
        <v>10</v>
      </c>
      <c r="D1063" s="11" t="s">
        <v>1045</v>
      </c>
      <c r="E1063" s="10" t="s">
        <v>53</v>
      </c>
      <c r="F1063" s="12">
        <v>3000</v>
      </c>
      <c r="G1063" s="12">
        <v>1500</v>
      </c>
      <c r="H1063" s="12" t="s">
        <v>1046</v>
      </c>
      <c r="I1063" s="13" t="s">
        <v>1289</v>
      </c>
      <c r="J1063" s="15" t="s">
        <v>1397</v>
      </c>
      <c r="K1063" s="15" t="s">
        <v>1125</v>
      </c>
    </row>
    <row r="1064" spans="1:11" ht="42.75" x14ac:dyDescent="0.2">
      <c r="A1064" s="9" t="s">
        <v>1047</v>
      </c>
      <c r="B1064" s="10" t="s">
        <v>47</v>
      </c>
      <c r="C1064" s="10">
        <v>10808</v>
      </c>
      <c r="D1064" s="11" t="s">
        <v>1048</v>
      </c>
      <c r="E1064" s="10" t="s">
        <v>196</v>
      </c>
      <c r="F1064" s="12">
        <v>1</v>
      </c>
      <c r="G1064" s="12">
        <v>491550</v>
      </c>
      <c r="H1064" s="12">
        <v>491550</v>
      </c>
      <c r="I1064" s="15" t="s">
        <v>1561</v>
      </c>
      <c r="J1064" s="15" t="s">
        <v>1220</v>
      </c>
      <c r="K1064" s="15" t="s">
        <v>1551</v>
      </c>
    </row>
    <row r="1065" spans="1:11" ht="42.75" x14ac:dyDescent="0.2">
      <c r="A1065" s="9" t="s">
        <v>1049</v>
      </c>
      <c r="B1065" s="10" t="s">
        <v>187</v>
      </c>
      <c r="C1065" s="10">
        <v>10801</v>
      </c>
      <c r="D1065" s="11" t="s">
        <v>1050</v>
      </c>
      <c r="E1065" s="10" t="s">
        <v>945</v>
      </c>
      <c r="F1065" s="12">
        <v>1</v>
      </c>
      <c r="G1065" s="12">
        <v>50000000</v>
      </c>
      <c r="H1065" s="12">
        <v>50000000</v>
      </c>
      <c r="I1065" s="15" t="s">
        <v>1496</v>
      </c>
      <c r="J1065" s="15" t="s">
        <v>1495</v>
      </c>
      <c r="K1065" s="15" t="s">
        <v>1125</v>
      </c>
    </row>
    <row r="1066" spans="1:11" ht="42.75" x14ac:dyDescent="0.2">
      <c r="A1066" s="9" t="s">
        <v>1129</v>
      </c>
      <c r="B1066" s="10" t="s">
        <v>187</v>
      </c>
      <c r="C1066" s="10">
        <v>10801</v>
      </c>
      <c r="D1066" s="11" t="s">
        <v>1130</v>
      </c>
      <c r="E1066" s="10" t="s">
        <v>945</v>
      </c>
      <c r="F1066" s="12">
        <v>1</v>
      </c>
      <c r="G1066" s="12">
        <v>3200000</v>
      </c>
      <c r="H1066" s="12">
        <v>3200000</v>
      </c>
      <c r="I1066" s="13" t="s">
        <v>1234</v>
      </c>
      <c r="J1066" s="10" t="s">
        <v>1358</v>
      </c>
      <c r="K1066" s="10" t="s">
        <v>1125</v>
      </c>
    </row>
    <row r="1067" spans="1:11" ht="42.75" x14ac:dyDescent="0.2">
      <c r="A1067" s="9" t="s">
        <v>1131</v>
      </c>
      <c r="B1067" s="10">
        <v>85001</v>
      </c>
      <c r="C1067" s="10">
        <v>20402</v>
      </c>
      <c r="D1067" s="11" t="s">
        <v>1132</v>
      </c>
      <c r="E1067" s="10" t="s">
        <v>945</v>
      </c>
      <c r="F1067" s="12">
        <v>1</v>
      </c>
      <c r="G1067" s="12">
        <v>61124519</v>
      </c>
      <c r="H1067" s="12">
        <v>61124519</v>
      </c>
      <c r="I1067" s="13" t="s">
        <v>1163</v>
      </c>
      <c r="J1067" s="10" t="s">
        <v>1281</v>
      </c>
      <c r="K1067" s="10" t="s">
        <v>1428</v>
      </c>
    </row>
    <row r="1068" spans="1:11" ht="57.95" customHeight="1" x14ac:dyDescent="0.2">
      <c r="A1068" s="14" t="s">
        <v>1209</v>
      </c>
      <c r="B1068" s="9" t="s">
        <v>187</v>
      </c>
      <c r="C1068" s="9">
        <v>10307</v>
      </c>
      <c r="D1068" s="11" t="s">
        <v>1210</v>
      </c>
      <c r="E1068" s="10" t="s">
        <v>1211</v>
      </c>
      <c r="F1068" s="16">
        <v>1</v>
      </c>
      <c r="G1068" s="16">
        <v>7000000</v>
      </c>
      <c r="H1068" s="16">
        <v>7000000</v>
      </c>
      <c r="I1068" s="9" t="s">
        <v>425</v>
      </c>
      <c r="J1068" s="10" t="s">
        <v>1533</v>
      </c>
      <c r="K1068" s="10" t="s">
        <v>1128</v>
      </c>
    </row>
    <row r="1069" spans="1:11" ht="28.5" x14ac:dyDescent="0.2">
      <c r="A1069" s="9" t="s">
        <v>1212</v>
      </c>
      <c r="B1069" s="10" t="s">
        <v>187</v>
      </c>
      <c r="C1069" s="10">
        <v>10204</v>
      </c>
      <c r="D1069" s="11" t="s">
        <v>1213</v>
      </c>
      <c r="E1069" s="10" t="s">
        <v>194</v>
      </c>
      <c r="F1069" s="12">
        <v>166</v>
      </c>
      <c r="G1069" s="12">
        <v>1</v>
      </c>
      <c r="H1069" s="12">
        <v>1</v>
      </c>
      <c r="I1069" s="13" t="s">
        <v>1317</v>
      </c>
      <c r="J1069" s="10" t="s">
        <v>1433</v>
      </c>
      <c r="K1069" s="10" t="s">
        <v>1125</v>
      </c>
    </row>
    <row r="1070" spans="1:11" ht="85.5" x14ac:dyDescent="0.2">
      <c r="A1070" s="9" t="s">
        <v>1323</v>
      </c>
      <c r="B1070" s="10" t="s">
        <v>187</v>
      </c>
      <c r="C1070" s="10">
        <v>10303</v>
      </c>
      <c r="D1070" s="11" t="s">
        <v>1324</v>
      </c>
      <c r="E1070" s="10" t="s">
        <v>194</v>
      </c>
      <c r="F1070" s="12">
        <v>1</v>
      </c>
      <c r="G1070" s="12">
        <v>1</v>
      </c>
      <c r="H1070" s="12">
        <v>1</v>
      </c>
      <c r="I1070" s="13" t="s">
        <v>1325</v>
      </c>
      <c r="J1070" s="10" t="s">
        <v>1435</v>
      </c>
      <c r="K1070" s="10" t="s">
        <v>1125</v>
      </c>
    </row>
    <row r="1071" spans="1:11" ht="57" x14ac:dyDescent="0.2">
      <c r="A1071" s="9" t="s">
        <v>1330</v>
      </c>
      <c r="B1071" s="10" t="s">
        <v>187</v>
      </c>
      <c r="C1071" s="10">
        <v>10499</v>
      </c>
      <c r="D1071" s="11" t="s">
        <v>1331</v>
      </c>
      <c r="E1071" s="10" t="s">
        <v>194</v>
      </c>
      <c r="F1071" s="12">
        <v>1</v>
      </c>
      <c r="G1071" s="12">
        <v>1</v>
      </c>
      <c r="H1071" s="12">
        <v>1</v>
      </c>
      <c r="I1071" s="15" t="s">
        <v>1608</v>
      </c>
      <c r="J1071" s="10" t="s">
        <v>1609</v>
      </c>
      <c r="K1071" s="10" t="s">
        <v>1610</v>
      </c>
    </row>
    <row r="1072" spans="1:11" ht="28.5" x14ac:dyDescent="0.2">
      <c r="A1072" s="9" t="s">
        <v>1329</v>
      </c>
      <c r="B1072" s="10" t="s">
        <v>187</v>
      </c>
      <c r="C1072" s="10">
        <v>10303</v>
      </c>
      <c r="D1072" s="11" t="s">
        <v>1328</v>
      </c>
      <c r="E1072" s="10" t="s">
        <v>194</v>
      </c>
      <c r="F1072" s="12">
        <v>1</v>
      </c>
      <c r="G1072" s="12">
        <v>1</v>
      </c>
      <c r="H1072" s="12">
        <v>1</v>
      </c>
      <c r="I1072" s="13" t="s">
        <v>1327</v>
      </c>
      <c r="J1072" s="10" t="s">
        <v>1436</v>
      </c>
      <c r="K1072" s="10" t="s">
        <v>1125</v>
      </c>
    </row>
    <row r="1073" spans="1:11" ht="44.45" customHeight="1" x14ac:dyDescent="0.2">
      <c r="A1073" s="9" t="s">
        <v>1364</v>
      </c>
      <c r="B1073" s="10" t="s">
        <v>187</v>
      </c>
      <c r="C1073" s="10">
        <v>59903</v>
      </c>
      <c r="D1073" s="11" t="s">
        <v>1365</v>
      </c>
      <c r="E1073" s="10" t="s">
        <v>51</v>
      </c>
      <c r="F1073" s="12">
        <v>1</v>
      </c>
      <c r="G1073" s="12">
        <v>4700000</v>
      </c>
      <c r="H1073" s="12">
        <v>4700000</v>
      </c>
      <c r="I1073" s="13" t="s">
        <v>1411</v>
      </c>
      <c r="J1073" s="10" t="s">
        <v>1430</v>
      </c>
      <c r="K1073" s="10" t="s">
        <v>1125</v>
      </c>
    </row>
    <row r="1074" spans="1:11" ht="42.75" x14ac:dyDescent="0.2">
      <c r="A1074" s="9" t="s">
        <v>1340</v>
      </c>
      <c r="B1074" s="10" t="s">
        <v>187</v>
      </c>
      <c r="C1074" s="10">
        <v>50199</v>
      </c>
      <c r="D1074" s="11" t="s">
        <v>1342</v>
      </c>
      <c r="E1074" s="10" t="s">
        <v>194</v>
      </c>
      <c r="F1074" s="12">
        <v>5</v>
      </c>
      <c r="G1074" s="12">
        <v>1500000</v>
      </c>
      <c r="H1074" s="12">
        <v>7500000</v>
      </c>
      <c r="I1074" s="13" t="s">
        <v>1341</v>
      </c>
      <c r="J1074" s="10" t="s">
        <v>1437</v>
      </c>
      <c r="K1074" s="10" t="s">
        <v>1125</v>
      </c>
    </row>
    <row r="1075" spans="1:11" ht="85.5" x14ac:dyDescent="0.2">
      <c r="A1075" s="9" t="s">
        <v>1338</v>
      </c>
      <c r="B1075" s="10" t="s">
        <v>187</v>
      </c>
      <c r="C1075" s="10">
        <v>20401</v>
      </c>
      <c r="D1075" s="11" t="s">
        <v>1339</v>
      </c>
      <c r="E1075" s="10" t="s">
        <v>194</v>
      </c>
      <c r="F1075" s="12">
        <v>1</v>
      </c>
      <c r="G1075" s="12">
        <v>1</v>
      </c>
      <c r="H1075" s="12">
        <v>1</v>
      </c>
      <c r="I1075" s="13" t="s">
        <v>1332</v>
      </c>
      <c r="J1075" s="10" t="s">
        <v>1388</v>
      </c>
      <c r="K1075" s="10" t="s">
        <v>1125</v>
      </c>
    </row>
    <row r="1076" spans="1:11" ht="48" customHeight="1" x14ac:dyDescent="0.2">
      <c r="A1076" s="9" t="s">
        <v>1366</v>
      </c>
      <c r="B1076" s="10" t="s">
        <v>47</v>
      </c>
      <c r="C1076" s="10">
        <v>29999</v>
      </c>
      <c r="D1076" s="11" t="s">
        <v>1367</v>
      </c>
      <c r="E1076" s="10" t="s">
        <v>51</v>
      </c>
      <c r="F1076" s="12">
        <v>700</v>
      </c>
      <c r="G1076" s="12">
        <v>614</v>
      </c>
      <c r="H1076" s="12">
        <v>430000</v>
      </c>
      <c r="I1076" s="13" t="s">
        <v>425</v>
      </c>
      <c r="J1076" s="15" t="s">
        <v>425</v>
      </c>
      <c r="K1076" s="15" t="s">
        <v>1199</v>
      </c>
    </row>
    <row r="1077" spans="1:11" ht="57" x14ac:dyDescent="0.2">
      <c r="A1077" s="9" t="s">
        <v>1347</v>
      </c>
      <c r="B1077" s="10" t="s">
        <v>187</v>
      </c>
      <c r="C1077" s="10">
        <v>20401</v>
      </c>
      <c r="D1077" s="11" t="s">
        <v>1346</v>
      </c>
      <c r="E1077" s="10" t="s">
        <v>194</v>
      </c>
      <c r="F1077" s="12">
        <v>1</v>
      </c>
      <c r="G1077" s="12">
        <v>1</v>
      </c>
      <c r="H1077" s="12">
        <v>1</v>
      </c>
      <c r="I1077" s="13" t="s">
        <v>1345</v>
      </c>
      <c r="J1077" s="10" t="s">
        <v>1439</v>
      </c>
      <c r="K1077" s="10" t="s">
        <v>1125</v>
      </c>
    </row>
    <row r="1078" spans="1:11" ht="80.45" customHeight="1" x14ac:dyDescent="0.2">
      <c r="A1078" s="9" t="s">
        <v>1294</v>
      </c>
      <c r="B1078" s="10" t="s">
        <v>187</v>
      </c>
      <c r="C1078" s="10">
        <v>10503</v>
      </c>
      <c r="D1078" s="11" t="s">
        <v>1295</v>
      </c>
      <c r="E1078" s="10" t="s">
        <v>1211</v>
      </c>
      <c r="F1078" s="12">
        <v>1</v>
      </c>
      <c r="G1078" s="12">
        <v>981000</v>
      </c>
      <c r="H1078" s="12">
        <v>981000</v>
      </c>
      <c r="I1078" s="13" t="s">
        <v>1296</v>
      </c>
      <c r="J1078" s="10" t="s">
        <v>1297</v>
      </c>
      <c r="K1078" s="10" t="s">
        <v>1125</v>
      </c>
    </row>
    <row r="1079" spans="1:11" ht="73.150000000000006" customHeight="1" x14ac:dyDescent="0.2">
      <c r="A1079" s="9" t="s">
        <v>1300</v>
      </c>
      <c r="B1079" s="10" t="s">
        <v>187</v>
      </c>
      <c r="C1079" s="10">
        <v>10503</v>
      </c>
      <c r="D1079" s="11" t="s">
        <v>1301</v>
      </c>
      <c r="E1079" s="10" t="s">
        <v>1211</v>
      </c>
      <c r="F1079" s="12">
        <v>1</v>
      </c>
      <c r="G1079" s="12">
        <v>490338</v>
      </c>
      <c r="H1079" s="12">
        <v>490338</v>
      </c>
      <c r="I1079" s="13" t="s">
        <v>1299</v>
      </c>
      <c r="J1079" s="10" t="s">
        <v>1302</v>
      </c>
      <c r="K1079" s="10" t="s">
        <v>1125</v>
      </c>
    </row>
    <row r="1080" spans="1:11" ht="42.75" x14ac:dyDescent="0.2">
      <c r="A1080" s="9" t="s">
        <v>1372</v>
      </c>
      <c r="B1080" s="10" t="s">
        <v>187</v>
      </c>
      <c r="C1080" s="10">
        <v>10102</v>
      </c>
      <c r="D1080" s="11" t="s">
        <v>1373</v>
      </c>
      <c r="E1080" s="10" t="s">
        <v>194</v>
      </c>
      <c r="F1080" s="12">
        <v>1</v>
      </c>
      <c r="G1080" s="12">
        <v>1</v>
      </c>
      <c r="H1080" s="12">
        <v>1</v>
      </c>
      <c r="I1080" s="15" t="s">
        <v>1600</v>
      </c>
      <c r="J1080" s="10" t="s">
        <v>1601</v>
      </c>
      <c r="K1080" s="10" t="s">
        <v>1551</v>
      </c>
    </row>
    <row r="1081" spans="1:11" ht="28.5" x14ac:dyDescent="0.2">
      <c r="A1081" s="9" t="s">
        <v>1382</v>
      </c>
      <c r="B1081" s="10" t="s">
        <v>187</v>
      </c>
      <c r="C1081" s="10">
        <v>50103</v>
      </c>
      <c r="D1081" s="11" t="s">
        <v>1392</v>
      </c>
      <c r="E1081" s="10" t="s">
        <v>563</v>
      </c>
      <c r="F1081" s="12">
        <v>1</v>
      </c>
      <c r="G1081" s="17">
        <v>5650000</v>
      </c>
      <c r="H1081" s="17">
        <v>5650000</v>
      </c>
      <c r="I1081" s="13" t="s">
        <v>425</v>
      </c>
      <c r="J1081" s="10" t="s">
        <v>425</v>
      </c>
      <c r="K1081" s="10" t="s">
        <v>1199</v>
      </c>
    </row>
    <row r="1082" spans="1:11" ht="28.5" x14ac:dyDescent="0.2">
      <c r="A1082" s="9" t="s">
        <v>1383</v>
      </c>
      <c r="B1082" s="10" t="s">
        <v>187</v>
      </c>
      <c r="C1082" s="10">
        <v>50199</v>
      </c>
      <c r="D1082" s="11" t="s">
        <v>1385</v>
      </c>
      <c r="E1082" s="10" t="s">
        <v>563</v>
      </c>
      <c r="F1082" s="12">
        <v>1</v>
      </c>
      <c r="G1082" s="17">
        <v>1097000</v>
      </c>
      <c r="H1082" s="17">
        <v>1097000</v>
      </c>
      <c r="I1082" s="13" t="s">
        <v>425</v>
      </c>
      <c r="J1082" s="10" t="s">
        <v>425</v>
      </c>
      <c r="K1082" s="10" t="s">
        <v>1199</v>
      </c>
    </row>
    <row r="1083" spans="1:11" ht="57" x14ac:dyDescent="0.2">
      <c r="A1083" s="9" t="s">
        <v>1384</v>
      </c>
      <c r="B1083" s="10" t="s">
        <v>47</v>
      </c>
      <c r="C1083" s="10">
        <v>10101</v>
      </c>
      <c r="D1083" s="11" t="s">
        <v>1416</v>
      </c>
      <c r="E1083" s="10" t="s">
        <v>57</v>
      </c>
      <c r="F1083" s="12">
        <v>12</v>
      </c>
      <c r="G1083" s="17">
        <v>3417616</v>
      </c>
      <c r="H1083" s="17">
        <v>41011392</v>
      </c>
      <c r="I1083" s="13" t="s">
        <v>425</v>
      </c>
      <c r="J1083" s="10"/>
      <c r="K1083" s="10" t="s">
        <v>425</v>
      </c>
    </row>
    <row r="1084" spans="1:11" ht="28.5" x14ac:dyDescent="0.2">
      <c r="A1084" s="9" t="s">
        <v>1380</v>
      </c>
      <c r="B1084" s="10" t="s">
        <v>187</v>
      </c>
      <c r="C1084" s="10">
        <v>10303</v>
      </c>
      <c r="D1084" s="11" t="s">
        <v>1381</v>
      </c>
      <c r="E1084" s="10" t="s">
        <v>194</v>
      </c>
      <c r="F1084" s="12">
        <v>1</v>
      </c>
      <c r="G1084" s="17">
        <v>1</v>
      </c>
      <c r="H1084" s="17">
        <v>1</v>
      </c>
      <c r="I1084" s="13" t="s">
        <v>425</v>
      </c>
      <c r="J1084" s="10" t="s">
        <v>425</v>
      </c>
      <c r="K1084" s="10" t="s">
        <v>1535</v>
      </c>
    </row>
    <row r="1085" spans="1:11" ht="42.75" x14ac:dyDescent="0.2">
      <c r="A1085" s="9" t="s">
        <v>1389</v>
      </c>
      <c r="B1085" s="10" t="s">
        <v>187</v>
      </c>
      <c r="C1085" s="10">
        <v>10102</v>
      </c>
      <c r="D1085" s="11" t="s">
        <v>1424</v>
      </c>
      <c r="E1085" s="10" t="s">
        <v>194</v>
      </c>
      <c r="F1085" s="12">
        <v>1</v>
      </c>
      <c r="G1085" s="17">
        <v>1</v>
      </c>
      <c r="H1085" s="17">
        <v>1</v>
      </c>
      <c r="I1085" s="13" t="s">
        <v>425</v>
      </c>
      <c r="J1085" s="10" t="s">
        <v>425</v>
      </c>
      <c r="K1085" s="10" t="s">
        <v>1534</v>
      </c>
    </row>
    <row r="1086" spans="1:11" ht="28.5" x14ac:dyDescent="0.2">
      <c r="A1086" s="9" t="s">
        <v>1390</v>
      </c>
      <c r="B1086" s="10" t="s">
        <v>187</v>
      </c>
      <c r="C1086" s="10">
        <v>10303</v>
      </c>
      <c r="D1086" s="11" t="s">
        <v>1452</v>
      </c>
      <c r="E1086" s="10" t="s">
        <v>194</v>
      </c>
      <c r="F1086" s="12">
        <v>440</v>
      </c>
      <c r="G1086" s="17">
        <v>2004</v>
      </c>
      <c r="H1086" s="17">
        <v>881760</v>
      </c>
      <c r="I1086" s="13" t="s">
        <v>425</v>
      </c>
      <c r="J1086" s="10" t="s">
        <v>425</v>
      </c>
      <c r="K1086" s="15" t="s">
        <v>1535</v>
      </c>
    </row>
    <row r="1087" spans="1:11" ht="73.150000000000006" customHeight="1" x14ac:dyDescent="0.2">
      <c r="A1087" s="9" t="s">
        <v>1391</v>
      </c>
      <c r="B1087" s="10" t="s">
        <v>187</v>
      </c>
      <c r="C1087" s="10">
        <v>10503</v>
      </c>
      <c r="D1087" s="11" t="s">
        <v>1453</v>
      </c>
      <c r="E1087" s="10" t="s">
        <v>563</v>
      </c>
      <c r="F1087" s="12">
        <v>1</v>
      </c>
      <c r="G1087" s="17">
        <v>865000</v>
      </c>
      <c r="H1087" s="17">
        <v>865000</v>
      </c>
      <c r="I1087" s="13" t="s">
        <v>425</v>
      </c>
      <c r="J1087" s="10" t="s">
        <v>425</v>
      </c>
      <c r="K1087" s="10" t="s">
        <v>1199</v>
      </c>
    </row>
    <row r="1088" spans="1:11" ht="97.9" customHeight="1" x14ac:dyDescent="0.2">
      <c r="A1088" s="14" t="s">
        <v>1051</v>
      </c>
      <c r="B1088" s="18" t="s">
        <v>187</v>
      </c>
      <c r="C1088" s="9">
        <v>50104</v>
      </c>
      <c r="D1088" s="11" t="s">
        <v>1052</v>
      </c>
      <c r="E1088" s="10" t="s">
        <v>945</v>
      </c>
      <c r="F1088" s="16">
        <v>1</v>
      </c>
      <c r="G1088" s="16">
        <v>1</v>
      </c>
      <c r="H1088" s="16">
        <v>0</v>
      </c>
      <c r="I1088" s="9" t="s">
        <v>425</v>
      </c>
      <c r="J1088" s="9" t="s">
        <v>425</v>
      </c>
      <c r="K1088" s="10" t="s">
        <v>1128</v>
      </c>
    </row>
    <row r="1089" spans="10:11" ht="22.5" customHeight="1" x14ac:dyDescent="0.2">
      <c r="J1089" s="22" t="s">
        <v>425</v>
      </c>
    </row>
    <row r="1090" spans="10:11" x14ac:dyDescent="0.2">
      <c r="J1090" s="22" t="s">
        <v>425</v>
      </c>
    </row>
    <row r="1091" spans="10:11" x14ac:dyDescent="0.2">
      <c r="K1091" s="22" t="s">
        <v>425</v>
      </c>
    </row>
  </sheetData>
  <autoFilter ref="A2:K1090" xr:uid="{00000000-0001-0000-0100-000000000000}"/>
  <dataConsolidate/>
  <mergeCells count="1">
    <mergeCell ref="A1:K1"/>
  </mergeCells>
  <conditionalFormatting sqref="G25">
    <cfRule type="cellIs" dxfId="192" priority="420" operator="equal">
      <formula>0</formula>
    </cfRule>
  </conditionalFormatting>
  <conditionalFormatting sqref="H998 H1000:H1001">
    <cfRule type="cellIs" dxfId="191" priority="243" operator="equal">
      <formula>0</formula>
    </cfRule>
  </conditionalFormatting>
  <conditionalFormatting sqref="H3:K29">
    <cfRule type="cellIs" dxfId="190" priority="175" operator="equal">
      <formula>0</formula>
    </cfRule>
  </conditionalFormatting>
  <conditionalFormatting sqref="H20:K20">
    <cfRule type="cellIs" dxfId="189" priority="174" operator="equal">
      <formula>0</formula>
    </cfRule>
  </conditionalFormatting>
  <conditionalFormatting sqref="H54:K60 H62:K63 H66:K66 H84:K84 H86:K91 H93:K101 H103:K107 H109:K109 H133:K133 H135:K135 H171:K171 H174:K189 H192:K192 H5:K8 H12:K16 H18:K18 H194:K217 H22:K28 H36:K49 H52:K52">
    <cfRule type="cellIs" dxfId="188" priority="433" operator="equal">
      <formula>0</formula>
    </cfRule>
  </conditionalFormatting>
  <conditionalFormatting sqref="H61:K61">
    <cfRule type="cellIs" dxfId="187" priority="172" operator="equal">
      <formula>0</formula>
    </cfRule>
  </conditionalFormatting>
  <conditionalFormatting sqref="H69:K70">
    <cfRule type="cellIs" dxfId="186" priority="287" operator="equal">
      <formula>0</formula>
    </cfRule>
  </conditionalFormatting>
  <conditionalFormatting sqref="H72:K74 H76:K77 H79:K81">
    <cfRule type="cellIs" dxfId="185" priority="299" operator="equal">
      <formula>0</formula>
    </cfRule>
  </conditionalFormatting>
  <conditionalFormatting sqref="H75:K75">
    <cfRule type="cellIs" dxfId="184" priority="25" operator="equal">
      <formula>0</formula>
    </cfRule>
    <cfRule type="cellIs" dxfId="183" priority="26" operator="equal">
      <formula>0</formula>
    </cfRule>
  </conditionalFormatting>
  <conditionalFormatting sqref="H78:K78">
    <cfRule type="cellIs" dxfId="182" priority="171" operator="equal">
      <formula>0</formula>
    </cfRule>
  </conditionalFormatting>
  <conditionalFormatting sqref="H111:K118">
    <cfRule type="cellIs" dxfId="181" priority="297" operator="equal">
      <formula>0</formula>
    </cfRule>
  </conditionalFormatting>
  <conditionalFormatting sqref="H120:K131">
    <cfRule type="cellIs" dxfId="180" priority="428" operator="equal">
      <formula>0</formula>
    </cfRule>
  </conditionalFormatting>
  <conditionalFormatting sqref="H137:K153 I154:K154 H155:K169">
    <cfRule type="cellIs" dxfId="179" priority="289" operator="equal">
      <formula>0</formula>
    </cfRule>
  </conditionalFormatting>
  <conditionalFormatting sqref="H219:K220">
    <cfRule type="cellIs" dxfId="178" priority="193" operator="equal">
      <formula>0</formula>
    </cfRule>
  </conditionalFormatting>
  <conditionalFormatting sqref="H222:K223">
    <cfRule type="cellIs" dxfId="177" priority="191" operator="equal">
      <formula>0</formula>
    </cfRule>
  </conditionalFormatting>
  <conditionalFormatting sqref="H225:K226">
    <cfRule type="cellIs" dxfId="176" priority="189" operator="equal">
      <formula>0</formula>
    </cfRule>
  </conditionalFormatting>
  <conditionalFormatting sqref="H228:K236">
    <cfRule type="cellIs" dxfId="175" priority="187" operator="equal">
      <formula>0</formula>
    </cfRule>
  </conditionalFormatting>
  <conditionalFormatting sqref="H241:K242 H244:K244">
    <cfRule type="cellIs" dxfId="174" priority="282" operator="equal">
      <formula>0</formula>
    </cfRule>
  </conditionalFormatting>
  <conditionalFormatting sqref="H35:K74 H76:K153 H30:I30 I154:K154 H155:K169 I170:K170 H174:K189 I172:K173 I190:K191 I193:K193 I218:K218 I221:K221 I224:K224 I227:K227 I237:K240 I419:K419 I455:K455 H456:K515 H171:K171 H192:K192 H194:K217 H219:K220 H222:K223 H225:K226 H228:K236 H420:K454 H241:K418">
    <cfRule type="cellIs" dxfId="173" priority="177" operator="equal">
      <formula>0</formula>
    </cfRule>
  </conditionalFormatting>
  <conditionalFormatting sqref="H243:K243">
    <cfRule type="cellIs" dxfId="172" priority="176" operator="equal">
      <formula>0</formula>
    </cfRule>
  </conditionalFormatting>
  <conditionalFormatting sqref="H246:K306">
    <cfRule type="cellIs" dxfId="171" priority="228" operator="equal">
      <formula>0</formula>
    </cfRule>
  </conditionalFormatting>
  <conditionalFormatting sqref="H350:K359">
    <cfRule type="cellIs" dxfId="170" priority="280" operator="equal">
      <formula>0</formula>
    </cfRule>
  </conditionalFormatting>
  <conditionalFormatting sqref="H361:K361">
    <cfRule type="cellIs" dxfId="169" priority="211" operator="equal">
      <formula>0</formula>
    </cfRule>
  </conditionalFormatting>
  <conditionalFormatting sqref="H363:K368">
    <cfRule type="cellIs" dxfId="168" priority="182" operator="equal">
      <formula>0</formula>
    </cfRule>
  </conditionalFormatting>
  <conditionalFormatting sqref="H370:K388">
    <cfRule type="cellIs" dxfId="167" priority="203" operator="equal">
      <formula>0</formula>
    </cfRule>
  </conditionalFormatting>
  <conditionalFormatting sqref="H390:K402">
    <cfRule type="cellIs" dxfId="166" priority="199" operator="equal">
      <formula>0</formula>
    </cfRule>
  </conditionalFormatting>
  <conditionalFormatting sqref="H521:K521 H528:K528 H530:K531 H533:K533 H535:K557 H559:K567 H569:K570 H572:K572 H574:K575 H577:K577 H580:K583 H586:K589 H593:K594 H596:K597 H599:K599 H618:K618 H620:K631 H633:K659 H673:K680 H728:K766 J797:J798 J810:J812 H308:K337 H339:K347 H404:K411 H413:K418 H430:K435 H437:K454 H456:K463 H465:K478 H480:K515 H682:K726 H681:J681 H607:K610 H613:K614 H768:K797 H799:K800 H825:K825 H813:K823 H802:K810 H420:K427 H601:K604 H600:J600">
    <cfRule type="cellIs" dxfId="165" priority="338" operator="equal">
      <formula>0</formula>
    </cfRule>
  </conditionalFormatting>
  <conditionalFormatting sqref="H521:K521 H528:K528">
    <cfRule type="cellIs" dxfId="164" priority="337" operator="equal">
      <formula>0</formula>
    </cfRule>
  </conditionalFormatting>
  <conditionalFormatting sqref="H660:K672">
    <cfRule type="cellIs" dxfId="163" priority="33" operator="equal">
      <formula>0</formula>
    </cfRule>
    <cfRule type="cellIs" dxfId="162" priority="34" operator="equal">
      <formula>0</formula>
    </cfRule>
  </conditionalFormatting>
  <conditionalFormatting sqref="H827:K831">
    <cfRule type="cellIs" dxfId="161" priority="410" operator="equal">
      <formula>0</formula>
    </cfRule>
  </conditionalFormatting>
  <conditionalFormatting sqref="H833:K836">
    <cfRule type="cellIs" dxfId="160" priority="233" operator="equal">
      <formula>0</formula>
    </cfRule>
  </conditionalFormatting>
  <conditionalFormatting sqref="H839:K843 H845:K847 H854:K855 H857:K860 H862:K862 H864:K871 H873:K908 H924:K927 H930:K936 H938:K949 I950:K950 H951:K961 H849:K852 H848:J848">
    <cfRule type="cellIs" dxfId="159" priority="320" operator="equal">
      <formula>0</formula>
    </cfRule>
  </conditionalFormatting>
  <conditionalFormatting sqref="H910:K922">
    <cfRule type="cellIs" dxfId="158" priority="301" operator="equal">
      <formula>0</formula>
    </cfRule>
  </conditionalFormatting>
  <conditionalFormatting sqref="H963:K963">
    <cfRule type="cellIs" dxfId="157" priority="213" operator="equal">
      <formula>0</formula>
    </cfRule>
  </conditionalFormatting>
  <conditionalFormatting sqref="H965:K966">
    <cfRule type="cellIs" dxfId="156" priority="318" operator="equal">
      <formula>0</formula>
    </cfRule>
  </conditionalFormatting>
  <conditionalFormatting sqref="H968:K969">
    <cfRule type="cellIs" dxfId="155" priority="215" operator="equal">
      <formula>0</formula>
    </cfRule>
  </conditionalFormatting>
  <conditionalFormatting sqref="H971:K971 H973:K974">
    <cfRule type="cellIs" dxfId="154" priority="316" operator="equal">
      <formula>0</formula>
    </cfRule>
  </conditionalFormatting>
  <conditionalFormatting sqref="H976:K977">
    <cfRule type="cellIs" dxfId="153" priority="235" operator="equal">
      <formula>0</formula>
    </cfRule>
  </conditionalFormatting>
  <conditionalFormatting sqref="H981:K981">
    <cfRule type="cellIs" dxfId="152" priority="66" operator="equal">
      <formula>0</formula>
    </cfRule>
  </conditionalFormatting>
  <conditionalFormatting sqref="H985:K985">
    <cfRule type="cellIs" dxfId="151" priority="64" operator="equal">
      <formula>0</formula>
    </cfRule>
  </conditionalFormatting>
  <conditionalFormatting sqref="H987:K987">
    <cfRule type="cellIs" dxfId="150" priority="246" operator="equal">
      <formula>0</formula>
    </cfRule>
  </conditionalFormatting>
  <conditionalFormatting sqref="H989:K990">
    <cfRule type="cellIs" dxfId="149" priority="60" operator="equal">
      <formula>0</formula>
    </cfRule>
  </conditionalFormatting>
  <conditionalFormatting sqref="H993:K994">
    <cfRule type="cellIs" dxfId="148" priority="58" operator="equal">
      <formula>0</formula>
    </cfRule>
  </conditionalFormatting>
  <conditionalFormatting sqref="H1034:K1034">
    <cfRule type="cellIs" dxfId="147" priority="52" operator="equal">
      <formula>0</formula>
    </cfRule>
  </conditionalFormatting>
  <conditionalFormatting sqref="H1036:K1038">
    <cfRule type="cellIs" dxfId="146" priority="50" operator="equal">
      <formula>0</formula>
    </cfRule>
  </conditionalFormatting>
  <conditionalFormatting sqref="H1058:K1058">
    <cfRule type="cellIs" dxfId="145" priority="284" operator="equal">
      <formula>0</formula>
    </cfRule>
    <cfRule type="cellIs" dxfId="144" priority="285" operator="equal">
      <formula>0</formula>
    </cfRule>
  </conditionalFormatting>
  <conditionalFormatting sqref="H1068:K1068">
    <cfRule type="cellIs" dxfId="143" priority="48" operator="equal">
      <formula>0</formula>
    </cfRule>
  </conditionalFormatting>
  <conditionalFormatting sqref="I9:I10">
    <cfRule type="cellIs" dxfId="142" priority="165" operator="equal">
      <formula>0</formula>
    </cfRule>
  </conditionalFormatting>
  <conditionalFormatting sqref="I17">
    <cfRule type="cellIs" dxfId="141" priority="164" operator="equal">
      <formula>0</formula>
    </cfRule>
  </conditionalFormatting>
  <conditionalFormatting sqref="I67:I68">
    <cfRule type="cellIs" dxfId="140" priority="161" operator="equal">
      <formula>0</formula>
    </cfRule>
  </conditionalFormatting>
  <conditionalFormatting sqref="I85">
    <cfRule type="cellIs" dxfId="139" priority="156" operator="equal">
      <formula>0</formula>
    </cfRule>
  </conditionalFormatting>
  <conditionalFormatting sqref="I110:I111">
    <cfRule type="cellIs" dxfId="138" priority="152" operator="equal">
      <formula>0</formula>
    </cfRule>
  </conditionalFormatting>
  <conditionalFormatting sqref="I245">
    <cfRule type="cellIs" dxfId="137" priority="136" operator="equal">
      <formula>0</formula>
    </cfRule>
  </conditionalFormatting>
  <conditionalFormatting sqref="I403">
    <cfRule type="cellIs" dxfId="136" priority="125" operator="equal">
      <formula>0</formula>
    </cfRule>
  </conditionalFormatting>
  <conditionalFormatting sqref="I436">
    <cfRule type="cellIs" dxfId="135" priority="43" operator="equal">
      <formula>0</formula>
    </cfRule>
  </conditionalFormatting>
  <conditionalFormatting sqref="I460:I461">
    <cfRule type="cellIs" dxfId="134" priority="119" operator="equal">
      <formula>0</formula>
    </cfRule>
  </conditionalFormatting>
  <conditionalFormatting sqref="I464">
    <cfRule type="cellIs" dxfId="133" priority="118" operator="equal">
      <formula>0</formula>
    </cfRule>
  </conditionalFormatting>
  <conditionalFormatting sqref="I466:I467">
    <cfRule type="cellIs" dxfId="132" priority="117" operator="equal">
      <formula>0</formula>
    </cfRule>
  </conditionalFormatting>
  <conditionalFormatting sqref="I487">
    <cfRule type="cellIs" dxfId="131" priority="115" operator="equal">
      <formula>0</formula>
    </cfRule>
  </conditionalFormatting>
  <conditionalFormatting sqref="I573">
    <cfRule type="cellIs" dxfId="130" priority="106" operator="equal">
      <formula>0</formula>
    </cfRule>
  </conditionalFormatting>
  <conditionalFormatting sqref="I578:I579">
    <cfRule type="cellIs" dxfId="129" priority="105" operator="equal">
      <formula>0</formula>
    </cfRule>
  </conditionalFormatting>
  <conditionalFormatting sqref="I584:I585">
    <cfRule type="cellIs" dxfId="128" priority="104" operator="equal">
      <formula>0</formula>
    </cfRule>
  </conditionalFormatting>
  <conditionalFormatting sqref="I590:I592">
    <cfRule type="cellIs" dxfId="127" priority="103" operator="equal">
      <formula>0</formula>
    </cfRule>
  </conditionalFormatting>
  <conditionalFormatting sqref="I595">
    <cfRule type="cellIs" dxfId="126" priority="102" operator="equal">
      <formula>0</formula>
    </cfRule>
  </conditionalFormatting>
  <conditionalFormatting sqref="I598">
    <cfRule type="cellIs" dxfId="125" priority="101" operator="equal">
      <formula>0</formula>
    </cfRule>
  </conditionalFormatting>
  <conditionalFormatting sqref="I605:I606">
    <cfRule type="cellIs" dxfId="124" priority="100" operator="equal">
      <formula>0</formula>
    </cfRule>
  </conditionalFormatting>
  <conditionalFormatting sqref="I615:I617">
    <cfRule type="cellIs" dxfId="123" priority="97" operator="equal">
      <formula>0</formula>
    </cfRule>
  </conditionalFormatting>
  <conditionalFormatting sqref="I619">
    <cfRule type="cellIs" dxfId="122" priority="96" operator="equal">
      <formula>0</formula>
    </cfRule>
  </conditionalFormatting>
  <conditionalFormatting sqref="I632">
    <cfRule type="cellIs" dxfId="121" priority="95" operator="equal">
      <formula>0</formula>
    </cfRule>
  </conditionalFormatting>
  <conditionalFormatting sqref="I801">
    <cfRule type="cellIs" dxfId="120" priority="93" operator="equal">
      <formula>0</formula>
    </cfRule>
  </conditionalFormatting>
  <conditionalFormatting sqref="I861">
    <cfRule type="cellIs" dxfId="119" priority="86" operator="equal">
      <formula>0</formula>
    </cfRule>
  </conditionalFormatting>
  <conditionalFormatting sqref="I888">
    <cfRule type="cellIs" dxfId="118" priority="82" operator="equal">
      <formula>0</formula>
    </cfRule>
  </conditionalFormatting>
  <conditionalFormatting sqref="I892">
    <cfRule type="cellIs" dxfId="117" priority="81" operator="equal">
      <formula>0</formula>
    </cfRule>
  </conditionalFormatting>
  <conditionalFormatting sqref="I894:I896">
    <cfRule type="cellIs" dxfId="116" priority="80" operator="equal">
      <formula>0</formula>
    </cfRule>
  </conditionalFormatting>
  <conditionalFormatting sqref="I898:I901">
    <cfRule type="cellIs" dxfId="115" priority="79" operator="equal">
      <formula>0</formula>
    </cfRule>
  </conditionalFormatting>
  <conditionalFormatting sqref="I928:I929">
    <cfRule type="cellIs" dxfId="114" priority="76" operator="equal">
      <formula>0</formula>
    </cfRule>
  </conditionalFormatting>
  <conditionalFormatting sqref="I990">
    <cfRule type="cellIs" dxfId="113" priority="61" operator="equal">
      <formula>0</formula>
    </cfRule>
  </conditionalFormatting>
  <conditionalFormatting sqref="I1068">
    <cfRule type="cellIs" dxfId="112" priority="49" operator="equal">
      <formula>0</formula>
    </cfRule>
  </conditionalFormatting>
  <conditionalFormatting sqref="I30:J30 J32:J34">
    <cfRule type="cellIs" dxfId="111" priority="163" operator="equal">
      <formula>0</formula>
    </cfRule>
  </conditionalFormatting>
  <conditionalFormatting sqref="I73:J73">
    <cfRule type="cellIs" dxfId="110" priority="158" operator="equal">
      <formula>0</formula>
    </cfRule>
  </conditionalFormatting>
  <conditionalFormatting sqref="I82:J83">
    <cfRule type="cellIs" dxfId="109" priority="157" operator="equal">
      <formula>0</formula>
    </cfRule>
  </conditionalFormatting>
  <conditionalFormatting sqref="I102:J102">
    <cfRule type="cellIs" dxfId="108" priority="155" operator="equal">
      <formula>0</formula>
    </cfRule>
  </conditionalFormatting>
  <conditionalFormatting sqref="I119:J120">
    <cfRule type="cellIs" dxfId="107" priority="151" operator="equal">
      <formula>0</formula>
    </cfRule>
  </conditionalFormatting>
  <conditionalFormatting sqref="I124:J124 I127:J127 I132:J132 I134:J134 I136:J136 I140:J143 I146:J146 I151:J151 I154:J155">
    <cfRule type="cellIs" dxfId="106" priority="150" operator="equal">
      <formula>0</formula>
    </cfRule>
  </conditionalFormatting>
  <conditionalFormatting sqref="I170:J170 J175">
    <cfRule type="cellIs" dxfId="105" priority="147" operator="equal">
      <formula>0</formula>
    </cfRule>
  </conditionalFormatting>
  <conditionalFormatting sqref="I172:J173">
    <cfRule type="cellIs" dxfId="104" priority="146" operator="equal">
      <formula>0</formula>
    </cfRule>
  </conditionalFormatting>
  <conditionalFormatting sqref="I179:J180">
    <cfRule type="cellIs" dxfId="103" priority="145" operator="equal">
      <formula>0</formula>
    </cfRule>
  </conditionalFormatting>
  <conditionalFormatting sqref="I190:J191">
    <cfRule type="cellIs" dxfId="102" priority="144" operator="equal">
      <formula>0</formula>
    </cfRule>
  </conditionalFormatting>
  <conditionalFormatting sqref="I193:J193">
    <cfRule type="cellIs" dxfId="101" priority="143" operator="equal">
      <formula>0</formula>
    </cfRule>
  </conditionalFormatting>
  <conditionalFormatting sqref="I237:J240">
    <cfRule type="cellIs" dxfId="100" priority="138" operator="equal">
      <formula>0</formula>
    </cfRule>
  </conditionalFormatting>
  <conditionalFormatting sqref="I307:J307">
    <cfRule type="cellIs" dxfId="99" priority="131" operator="equal">
      <formula>0</formula>
    </cfRule>
  </conditionalFormatting>
  <conditionalFormatting sqref="I348:J348">
    <cfRule type="cellIs" dxfId="98" priority="130" operator="equal">
      <formula>0</formula>
    </cfRule>
  </conditionalFormatting>
  <conditionalFormatting sqref="I419:J419">
    <cfRule type="cellIs" dxfId="97" priority="123" operator="equal">
      <formula>0</formula>
    </cfRule>
  </conditionalFormatting>
  <conditionalFormatting sqref="I438:J440">
    <cfRule type="cellIs" dxfId="96" priority="122" operator="equal">
      <formula>0</formula>
    </cfRule>
  </conditionalFormatting>
  <conditionalFormatting sqref="I455:J455">
    <cfRule type="cellIs" dxfId="95" priority="120" operator="equal">
      <formula>0</formula>
    </cfRule>
  </conditionalFormatting>
  <conditionalFormatting sqref="I479:J479">
    <cfRule type="cellIs" dxfId="94" priority="116" operator="equal">
      <formula>0</formula>
    </cfRule>
  </conditionalFormatting>
  <conditionalFormatting sqref="I523:J523">
    <cfRule type="cellIs" dxfId="93" priority="111" operator="equal">
      <formula>0</formula>
    </cfRule>
  </conditionalFormatting>
  <conditionalFormatting sqref="I532:J532">
    <cfRule type="cellIs" dxfId="92" priority="35" operator="equal">
      <formula>0</formula>
    </cfRule>
  </conditionalFormatting>
  <conditionalFormatting sqref="I534:J534">
    <cfRule type="cellIs" dxfId="91" priority="110" operator="equal">
      <formula>0</formula>
    </cfRule>
  </conditionalFormatting>
  <conditionalFormatting sqref="I558:J558">
    <cfRule type="cellIs" dxfId="90" priority="109" operator="equal">
      <formula>0</formula>
    </cfRule>
  </conditionalFormatting>
  <conditionalFormatting sqref="I568:J568">
    <cfRule type="cellIs" dxfId="89" priority="108" operator="equal">
      <formula>0</formula>
    </cfRule>
  </conditionalFormatting>
  <conditionalFormatting sqref="I571:J571">
    <cfRule type="cellIs" dxfId="88" priority="107" operator="equal">
      <formula>0</formula>
    </cfRule>
  </conditionalFormatting>
  <conditionalFormatting sqref="I612:J612">
    <cfRule type="cellIs" dxfId="87" priority="98" operator="equal">
      <formula>0</formula>
    </cfRule>
  </conditionalFormatting>
  <conditionalFormatting sqref="I826:J826">
    <cfRule type="cellIs" dxfId="86" priority="92" operator="equal">
      <formula>0</formula>
    </cfRule>
  </conditionalFormatting>
  <conditionalFormatting sqref="I832:J832">
    <cfRule type="cellIs" dxfId="85" priority="91" operator="equal">
      <formula>0</formula>
    </cfRule>
  </conditionalFormatting>
  <conditionalFormatting sqref="I837:J838">
    <cfRule type="cellIs" dxfId="84" priority="90" operator="equal">
      <formula>0</formula>
    </cfRule>
  </conditionalFormatting>
  <conditionalFormatting sqref="I844:J844">
    <cfRule type="cellIs" dxfId="83" priority="89" operator="equal">
      <formula>0</formula>
    </cfRule>
  </conditionalFormatting>
  <conditionalFormatting sqref="I863:J863">
    <cfRule type="cellIs" dxfId="82" priority="85" operator="equal">
      <formula>0</formula>
    </cfRule>
  </conditionalFormatting>
  <conditionalFormatting sqref="I872:J872">
    <cfRule type="cellIs" dxfId="81" priority="83" operator="equal">
      <formula>0</formula>
    </cfRule>
  </conditionalFormatting>
  <conditionalFormatting sqref="I923:J923">
    <cfRule type="cellIs" dxfId="80" priority="77" operator="equal">
      <formula>0</formula>
    </cfRule>
  </conditionalFormatting>
  <conditionalFormatting sqref="I937:J937">
    <cfRule type="cellIs" dxfId="79" priority="75" operator="equal">
      <formula>0</formula>
    </cfRule>
  </conditionalFormatting>
  <conditionalFormatting sqref="I950:J950">
    <cfRule type="cellIs" dxfId="78" priority="74" operator="equal">
      <formula>0</formula>
    </cfRule>
  </conditionalFormatting>
  <conditionalFormatting sqref="I957:J958">
    <cfRule type="cellIs" dxfId="77" priority="73" operator="equal">
      <formula>0</formula>
    </cfRule>
  </conditionalFormatting>
  <conditionalFormatting sqref="I962:J962">
    <cfRule type="cellIs" dxfId="76" priority="72" operator="equal">
      <formula>0</formula>
    </cfRule>
  </conditionalFormatting>
  <conditionalFormatting sqref="I967:J967">
    <cfRule type="cellIs" dxfId="75" priority="70" operator="equal">
      <formula>0</formula>
    </cfRule>
  </conditionalFormatting>
  <conditionalFormatting sqref="I975:J975">
    <cfRule type="cellIs" dxfId="74" priority="68" operator="equal">
      <formula>0</formula>
    </cfRule>
  </conditionalFormatting>
  <conditionalFormatting sqref="I989:J989">
    <cfRule type="cellIs" dxfId="73" priority="63" operator="equal">
      <formula>0</formula>
    </cfRule>
  </conditionalFormatting>
  <conditionalFormatting sqref="I993:J993">
    <cfRule type="cellIs" dxfId="72" priority="59" operator="equal">
      <formula>0</formula>
    </cfRule>
  </conditionalFormatting>
  <conditionalFormatting sqref="I998:J1001">
    <cfRule type="cellIs" dxfId="71" priority="55" operator="equal">
      <formula>0</formula>
    </cfRule>
  </conditionalFormatting>
  <conditionalFormatting sqref="I1034:J1034">
    <cfRule type="cellIs" dxfId="70" priority="53" operator="equal">
      <formula>0</formula>
    </cfRule>
  </conditionalFormatting>
  <conditionalFormatting sqref="I1036:J1038">
    <cfRule type="cellIs" dxfId="69" priority="51" operator="equal">
      <formula>0</formula>
    </cfRule>
  </conditionalFormatting>
  <conditionalFormatting sqref="I1088:J1088">
    <cfRule type="cellIs" dxfId="68" priority="47" operator="equal">
      <formula>0</formula>
    </cfRule>
  </conditionalFormatting>
  <conditionalFormatting sqref="I523:K523">
    <cfRule type="cellIs" dxfId="67" priority="112" operator="equal">
      <formula>0</formula>
    </cfRule>
  </conditionalFormatting>
  <conditionalFormatting sqref="I534:K534 I558:K558 I568:K568 I571:K571 H572:K599 I606:K606 I612:K612 H673:K680 I826:K826 I832:K832 I837:K837 H838:K847 I872:K872 H873:K949 I950:K950 H951:K966 I967:K967 H968:K974 I975:K975 I532:K532 H530:K531 H533:K533 H535:K557 H559:K567 H569:K570 I798:K798 H833:K836 H976:K979 H681:J681 H607:K611 H613:K659 H682:K797 H827:K831 H799:K825 H849:K871 H848:J848 H601:K605 H600:J600">
    <cfRule type="cellIs" dxfId="66" priority="180" operator="equal">
      <formula>0</formula>
    </cfRule>
  </conditionalFormatting>
  <conditionalFormatting sqref="I998:K1001">
    <cfRule type="cellIs" dxfId="65" priority="54" operator="equal">
      <formula>0</formula>
    </cfRule>
  </conditionalFormatting>
  <conditionalFormatting sqref="I1055:K1055">
    <cfRule type="cellIs" dxfId="64" priority="29" operator="equal">
      <formula>0</formula>
    </cfRule>
    <cfRule type="cellIs" dxfId="63" priority="30" operator="equal">
      <formula>0</formula>
    </cfRule>
  </conditionalFormatting>
  <conditionalFormatting sqref="I1088:K1088">
    <cfRule type="cellIs" dxfId="62" priority="46" operator="equal">
      <formula>0</formula>
    </cfRule>
  </conditionalFormatting>
  <conditionalFormatting sqref="J10">
    <cfRule type="cellIs" dxfId="61" priority="169" operator="equal">
      <formula>0</formula>
    </cfRule>
  </conditionalFormatting>
  <conditionalFormatting sqref="J68">
    <cfRule type="cellIs" dxfId="60" priority="160" operator="equal">
      <formula>0</formula>
    </cfRule>
  </conditionalFormatting>
  <conditionalFormatting sqref="J108">
    <cfRule type="cellIs" dxfId="59" priority="154" operator="equal">
      <formula>0</formula>
    </cfRule>
  </conditionalFormatting>
  <conditionalFormatting sqref="J116:J117">
    <cfRule type="cellIs" dxfId="58" priority="149" operator="equal">
      <formula>0</formula>
    </cfRule>
  </conditionalFormatting>
  <conditionalFormatting sqref="J156">
    <cfRule type="cellIs" dxfId="57" priority="45" operator="equal">
      <formula>0</formula>
    </cfRule>
  </conditionalFormatting>
  <conditionalFormatting sqref="J161">
    <cfRule type="cellIs" dxfId="56" priority="148" operator="equal">
      <formula>0</formula>
    </cfRule>
  </conditionalFormatting>
  <conditionalFormatting sqref="J218">
    <cfRule type="cellIs" dxfId="55" priority="142" operator="equal">
      <formula>0</formula>
    </cfRule>
  </conditionalFormatting>
  <conditionalFormatting sqref="J221">
    <cfRule type="cellIs" dxfId="54" priority="141" operator="equal">
      <formula>0</formula>
    </cfRule>
  </conditionalFormatting>
  <conditionalFormatting sqref="J224">
    <cfRule type="cellIs" dxfId="53" priority="140" operator="equal">
      <formula>0</formula>
    </cfRule>
  </conditionalFormatting>
  <conditionalFormatting sqref="J227">
    <cfRule type="cellIs" dxfId="52" priority="139" operator="equal">
      <formula>0</formula>
    </cfRule>
  </conditionalFormatting>
  <conditionalFormatting sqref="J242:J245">
    <cfRule type="cellIs" dxfId="51" priority="137" operator="equal">
      <formula>0</formula>
    </cfRule>
  </conditionalFormatting>
  <conditionalFormatting sqref="J252">
    <cfRule type="cellIs" dxfId="50" priority="135" operator="equal">
      <formula>0</formula>
    </cfRule>
  </conditionalFormatting>
  <conditionalFormatting sqref="J266">
    <cfRule type="cellIs" dxfId="49" priority="134" operator="equal">
      <formula>0</formula>
    </cfRule>
  </conditionalFormatting>
  <conditionalFormatting sqref="J287:J288">
    <cfRule type="cellIs" dxfId="48" priority="133" operator="equal">
      <formula>0</formula>
    </cfRule>
  </conditionalFormatting>
  <conditionalFormatting sqref="J290">
    <cfRule type="cellIs" dxfId="47" priority="132" operator="equal">
      <formula>0</formula>
    </cfRule>
  </conditionalFormatting>
  <conditionalFormatting sqref="J356">
    <cfRule type="cellIs" dxfId="46" priority="129" operator="equal">
      <formula>0</formula>
    </cfRule>
  </conditionalFormatting>
  <conditionalFormatting sqref="J359:J360">
    <cfRule type="cellIs" dxfId="45" priority="128" operator="equal">
      <formula>0</formula>
    </cfRule>
  </conditionalFormatting>
  <conditionalFormatting sqref="J365">
    <cfRule type="cellIs" dxfId="44" priority="127" operator="equal">
      <formula>0</formula>
    </cfRule>
  </conditionalFormatting>
  <conditionalFormatting sqref="J371">
    <cfRule type="cellIs" dxfId="43" priority="126" operator="equal">
      <formula>0</formula>
    </cfRule>
  </conditionalFormatting>
  <conditionalFormatting sqref="J412">
    <cfRule type="cellIs" dxfId="42" priority="124" operator="equal">
      <formula>0</formula>
    </cfRule>
  </conditionalFormatting>
  <conditionalFormatting sqref="J448">
    <cfRule type="cellIs" dxfId="41" priority="121" operator="equal">
      <formula>0</formula>
    </cfRule>
  </conditionalFormatting>
  <conditionalFormatting sqref="J494">
    <cfRule type="cellIs" dxfId="40" priority="114" operator="equal">
      <formula>0</formula>
    </cfRule>
  </conditionalFormatting>
  <conditionalFormatting sqref="J515">
    <cfRule type="cellIs" dxfId="39" priority="113" operator="equal">
      <formula>0</formula>
    </cfRule>
  </conditionalFormatting>
  <conditionalFormatting sqref="J544">
    <cfRule type="cellIs" dxfId="38" priority="42" operator="equal">
      <formula>0</formula>
    </cfRule>
  </conditionalFormatting>
  <conditionalFormatting sqref="J547">
    <cfRule type="cellIs" dxfId="37" priority="41" operator="equal">
      <formula>0</formula>
    </cfRule>
  </conditionalFormatting>
  <conditionalFormatting sqref="J550:J553">
    <cfRule type="cellIs" dxfId="36" priority="37" operator="equal">
      <formula>0</formula>
    </cfRule>
  </conditionalFormatting>
  <conditionalFormatting sqref="J606">
    <cfRule type="cellIs" dxfId="35" priority="99" operator="equal">
      <formula>0</formula>
    </cfRule>
  </conditionalFormatting>
  <conditionalFormatting sqref="J716">
    <cfRule type="cellIs" dxfId="34" priority="36" operator="equal">
      <formula>0</formula>
    </cfRule>
  </conditionalFormatting>
  <conditionalFormatting sqref="J767">
    <cfRule type="cellIs" dxfId="33" priority="94" operator="equal">
      <formula>0</formula>
    </cfRule>
  </conditionalFormatting>
  <conditionalFormatting sqref="J853">
    <cfRule type="cellIs" dxfId="32" priority="88" operator="equal">
      <formula>0</formula>
    </cfRule>
  </conditionalFormatting>
  <conditionalFormatting sqref="J856">
    <cfRule type="cellIs" dxfId="31" priority="87" operator="equal">
      <formula>0</formula>
    </cfRule>
  </conditionalFormatting>
  <conditionalFormatting sqref="J868">
    <cfRule type="cellIs" dxfId="30" priority="84" operator="equal">
      <formula>0</formula>
    </cfRule>
  </conditionalFormatting>
  <conditionalFormatting sqref="J909">
    <cfRule type="cellIs" dxfId="29" priority="78" operator="equal">
      <formula>0</formula>
    </cfRule>
  </conditionalFormatting>
  <conditionalFormatting sqref="J964">
    <cfRule type="cellIs" dxfId="28" priority="71" operator="equal">
      <formula>0</formula>
    </cfRule>
  </conditionalFormatting>
  <conditionalFormatting sqref="J970">
    <cfRule type="cellIs" dxfId="27" priority="69" operator="equal">
      <formula>0</formula>
    </cfRule>
  </conditionalFormatting>
  <conditionalFormatting sqref="J981">
    <cfRule type="cellIs" dxfId="26" priority="67" operator="equal">
      <formula>0</formula>
    </cfRule>
  </conditionalFormatting>
  <conditionalFormatting sqref="J985">
    <cfRule type="cellIs" dxfId="25" priority="65" operator="equal">
      <formula>0</formula>
    </cfRule>
  </conditionalFormatting>
  <conditionalFormatting sqref="J30:K30 H32:K34 H31:J31">
    <cfRule type="cellIs" dxfId="24" priority="162" operator="equal">
      <formula>0</formula>
    </cfRule>
  </conditionalFormatting>
  <conditionalFormatting sqref="K234:K236 K228 K225 K222 K219">
    <cfRule type="cellIs" dxfId="23" priority="24" operator="equal">
      <formula>0</formula>
    </cfRule>
  </conditionalFormatting>
  <conditionalFormatting sqref="K681 K368 K357">
    <cfRule type="cellIs" dxfId="22" priority="23" operator="equal">
      <formula>0</formula>
    </cfRule>
  </conditionalFormatting>
  <conditionalFormatting sqref="K681">
    <cfRule type="cellIs" dxfId="21" priority="22" operator="equal">
      <formula>0</formula>
    </cfRule>
  </conditionalFormatting>
  <conditionalFormatting sqref="K828">
    <cfRule type="cellIs" dxfId="20" priority="21" operator="equal">
      <formula>0</formula>
    </cfRule>
  </conditionalFormatting>
  <conditionalFormatting sqref="K1076">
    <cfRule type="cellIs" dxfId="13" priority="14" operator="equal">
      <formula>0</formula>
    </cfRule>
  </conditionalFormatting>
  <conditionalFormatting sqref="K1076">
    <cfRule type="cellIs" dxfId="12" priority="13" operator="equal">
      <formula>0</formula>
    </cfRule>
  </conditionalFormatting>
  <conditionalFormatting sqref="K808">
    <cfRule type="cellIs" dxfId="11" priority="12" operator="equal">
      <formula>0</formula>
    </cfRule>
  </conditionalFormatting>
  <conditionalFormatting sqref="K848">
    <cfRule type="cellIs" dxfId="10" priority="10" operator="equal">
      <formula>0</formula>
    </cfRule>
  </conditionalFormatting>
  <conditionalFormatting sqref="K848">
    <cfRule type="cellIs" dxfId="9" priority="11" operator="equal">
      <formula>0</formula>
    </cfRule>
  </conditionalFormatting>
  <conditionalFormatting sqref="K600">
    <cfRule type="cellIs" dxfId="8" priority="8" operator="equal">
      <formula>0</formula>
    </cfRule>
  </conditionalFormatting>
  <conditionalFormatting sqref="K600">
    <cfRule type="cellIs" dxfId="7" priority="9" operator="equal">
      <formula>0</formula>
    </cfRule>
  </conditionalFormatting>
  <conditionalFormatting sqref="K31">
    <cfRule type="cellIs" dxfId="6" priority="6" operator="equal">
      <formula>0</formula>
    </cfRule>
  </conditionalFormatting>
  <conditionalFormatting sqref="K31">
    <cfRule type="cellIs" dxfId="5" priority="7" operator="equal">
      <formula>0</formula>
    </cfRule>
  </conditionalFormatting>
  <conditionalFormatting sqref="K43">
    <cfRule type="cellIs" dxfId="4" priority="5" operator="equal">
      <formula>0</formula>
    </cfRule>
  </conditionalFormatting>
  <conditionalFormatting sqref="K46">
    <cfRule type="cellIs" dxfId="3" priority="4" operator="equal">
      <formula>0</formula>
    </cfRule>
  </conditionalFormatting>
  <conditionalFormatting sqref="K52">
    <cfRule type="cellIs" dxfId="2" priority="3" operator="equal">
      <formula>0</formula>
    </cfRule>
  </conditionalFormatting>
  <conditionalFormatting sqref="K1086">
    <cfRule type="cellIs" dxfId="1" priority="1" operator="equal">
      <formula>0</formula>
    </cfRule>
  </conditionalFormatting>
  <conditionalFormatting sqref="K1086">
    <cfRule type="cellIs" dxfId="0" priority="2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scale="55" fitToHeight="0" orientation="portrait" r:id="rId1"/>
  <rowBreaks count="2" manualBreakCount="2">
    <brk id="777" max="16383" man="1"/>
    <brk id="7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PAPA</vt:lpstr>
      <vt:lpstr>'SEGUIMIENTO PAPA'!Área_de_impresión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Carlos Alberto Umaña Morales</cp:lastModifiedBy>
  <cp:lastPrinted>2024-03-04T18:47:06Z</cp:lastPrinted>
  <dcterms:created xsi:type="dcterms:W3CDTF">2015-01-27T16:27:41Z</dcterms:created>
  <dcterms:modified xsi:type="dcterms:W3CDTF">2024-04-22T04:56:37Z</dcterms:modified>
</cp:coreProperties>
</file>